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01C26B2B-33C5-44A2-82A6-F895FC23778E}" xr6:coauthVersionLast="47" xr6:coauthVersionMax="47" xr10:uidLastSave="{00000000-0000-0000-0000-000000000000}"/>
  <bookViews>
    <workbookView xWindow="-108" yWindow="-108" windowWidth="23256" windowHeight="13176" xr2:uid="{00000000-000D-0000-FFFF-FFFF00000000}"/>
  </bookViews>
  <sheets>
    <sheet name="Figure" sheetId="8" r:id="rId1"/>
    <sheet name="Table" sheetId="27" r:id="rId2"/>
    <sheet name="Graph Data" sheetId="2" state="hidden" r:id="rId3"/>
    <sheet name="Table Data" sheetId="26" state="hidden" r:id="rId4"/>
    <sheet name="Raw Data" sheetId="1" state="hidden" r:id="rId5"/>
    <sheet name="Dashboard" sheetId="25"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5" l="1"/>
  <c r="C7" i="25"/>
  <c r="C6" i="25"/>
  <c r="C5" i="25"/>
  <c r="C4" i="25"/>
  <c r="C3" i="25"/>
  <c r="C2" i="25"/>
  <c r="X8" i="2"/>
  <c r="X7" i="2"/>
  <c r="X6" i="2"/>
  <c r="X5" i="2"/>
  <c r="Y5" i="2" s="1"/>
  <c r="X4" i="2"/>
  <c r="X3" i="2"/>
  <c r="G21" i="26"/>
  <c r="G20" i="26"/>
  <c r="G19" i="26"/>
  <c r="G18" i="26"/>
  <c r="G17" i="26"/>
  <c r="G16" i="26"/>
  <c r="G15" i="26"/>
  <c r="G14" i="26"/>
  <c r="G13" i="26"/>
  <c r="G12" i="26"/>
  <c r="G11" i="26"/>
  <c r="G10" i="26"/>
  <c r="G9" i="26"/>
  <c r="G8" i="26"/>
  <c r="G7" i="26"/>
  <c r="G6" i="26"/>
  <c r="G5" i="26"/>
  <c r="G4" i="26"/>
  <c r="G3" i="26"/>
  <c r="G2" i="26"/>
  <c r="F21" i="26"/>
  <c r="F20" i="26"/>
  <c r="F19" i="26"/>
  <c r="F18" i="26"/>
  <c r="F17" i="26"/>
  <c r="F16" i="26"/>
  <c r="F15" i="26"/>
  <c r="F14" i="26"/>
  <c r="F13" i="26"/>
  <c r="F12" i="26"/>
  <c r="F11" i="26"/>
  <c r="F10" i="26"/>
  <c r="F9" i="26"/>
  <c r="F8" i="26"/>
  <c r="F7" i="26"/>
  <c r="F6" i="26"/>
  <c r="F5" i="26"/>
  <c r="F4" i="26"/>
  <c r="F3" i="26"/>
  <c r="F2" i="26"/>
  <c r="E21" i="26"/>
  <c r="E20" i="26"/>
  <c r="E19" i="26"/>
  <c r="E18" i="26"/>
  <c r="E17" i="26"/>
  <c r="E16" i="26"/>
  <c r="E15" i="26"/>
  <c r="E14" i="26"/>
  <c r="E13" i="26"/>
  <c r="E12" i="26"/>
  <c r="E11" i="26"/>
  <c r="E10" i="26"/>
  <c r="E9" i="26"/>
  <c r="E8" i="26"/>
  <c r="E7" i="26"/>
  <c r="E6" i="26"/>
  <c r="E5" i="26"/>
  <c r="E4" i="26"/>
  <c r="E3" i="26"/>
  <c r="E2" i="26"/>
  <c r="D21" i="26"/>
  <c r="D20" i="26"/>
  <c r="D19" i="26"/>
  <c r="D18" i="26"/>
  <c r="D17" i="26"/>
  <c r="D16" i="26"/>
  <c r="D15" i="26"/>
  <c r="D14" i="26"/>
  <c r="D13" i="26"/>
  <c r="D12" i="26"/>
  <c r="D11" i="26"/>
  <c r="D10" i="26"/>
  <c r="D9" i="26"/>
  <c r="D8" i="26"/>
  <c r="D7" i="26"/>
  <c r="D6" i="26"/>
  <c r="D5" i="26"/>
  <c r="D4" i="26"/>
  <c r="D3" i="26"/>
  <c r="D2" i="26"/>
  <c r="C21" i="26"/>
  <c r="C20" i="26"/>
  <c r="C19" i="26"/>
  <c r="C18" i="26"/>
  <c r="C17" i="26"/>
  <c r="C16" i="26"/>
  <c r="C15" i="26"/>
  <c r="C14" i="26"/>
  <c r="C13" i="26"/>
  <c r="C12" i="26"/>
  <c r="C11" i="26"/>
  <c r="C10" i="26"/>
  <c r="C9" i="26"/>
  <c r="C8" i="26"/>
  <c r="C7" i="26"/>
  <c r="C6" i="26"/>
  <c r="C5" i="26"/>
  <c r="C4" i="26"/>
  <c r="C3" i="26"/>
  <c r="C2" i="26"/>
  <c r="B21" i="26"/>
  <c r="B20" i="26"/>
  <c r="B19" i="26"/>
  <c r="B18" i="26"/>
  <c r="B17" i="26"/>
  <c r="B16" i="26"/>
  <c r="B15" i="26"/>
  <c r="B14" i="26"/>
  <c r="B13" i="26"/>
  <c r="B12" i="26"/>
  <c r="B11" i="26"/>
  <c r="B10" i="26"/>
  <c r="B9" i="26"/>
  <c r="B8" i="26"/>
  <c r="B7" i="26"/>
  <c r="B6" i="26"/>
  <c r="B5" i="26"/>
  <c r="B4" i="26"/>
  <c r="B3" i="26"/>
  <c r="B2" i="26"/>
  <c r="Y8" i="2"/>
  <c r="V8" i="2"/>
  <c r="U8" i="2"/>
  <c r="T8" i="2"/>
  <c r="S8" i="2"/>
  <c r="R8" i="2"/>
  <c r="Q8" i="2"/>
  <c r="P8" i="2"/>
  <c r="O8" i="2"/>
  <c r="N8" i="2"/>
  <c r="M8" i="2"/>
  <c r="L8" i="2"/>
  <c r="K8" i="2"/>
  <c r="J8" i="2"/>
  <c r="I8" i="2"/>
  <c r="H8" i="2"/>
  <c r="G8" i="2"/>
  <c r="F8" i="2"/>
  <c r="E8" i="2"/>
  <c r="D8" i="2"/>
  <c r="C8" i="2"/>
  <c r="Y7" i="2"/>
  <c r="A7" i="2" s="1"/>
  <c r="V7" i="2"/>
  <c r="U7" i="2"/>
  <c r="T7" i="2"/>
  <c r="S7" i="2"/>
  <c r="R7" i="2"/>
  <c r="Q7" i="2"/>
  <c r="P7" i="2"/>
  <c r="O7" i="2"/>
  <c r="N7" i="2"/>
  <c r="M7" i="2"/>
  <c r="L7" i="2"/>
  <c r="K7" i="2"/>
  <c r="J7" i="2"/>
  <c r="I7" i="2"/>
  <c r="H7" i="2"/>
  <c r="G7" i="2"/>
  <c r="F7" i="2"/>
  <c r="E7" i="2"/>
  <c r="D7" i="2"/>
  <c r="C7" i="2"/>
  <c r="Y6" i="2"/>
  <c r="A6" i="2" s="1"/>
  <c r="V6" i="2"/>
  <c r="U6" i="2"/>
  <c r="T6" i="2"/>
  <c r="S6" i="2"/>
  <c r="R6" i="2"/>
  <c r="Q6" i="2"/>
  <c r="P6" i="2"/>
  <c r="O6" i="2"/>
  <c r="N6" i="2"/>
  <c r="M6" i="2"/>
  <c r="L6" i="2"/>
  <c r="K6" i="2"/>
  <c r="J6" i="2"/>
  <c r="I6" i="2"/>
  <c r="H6" i="2"/>
  <c r="G6" i="2"/>
  <c r="F6" i="2"/>
  <c r="E6" i="2"/>
  <c r="D6" i="2"/>
  <c r="C6" i="2"/>
  <c r="V5" i="2"/>
  <c r="U5" i="2"/>
  <c r="T5" i="2"/>
  <c r="S5" i="2"/>
  <c r="R5" i="2"/>
  <c r="Q5" i="2"/>
  <c r="P5" i="2"/>
  <c r="O5" i="2"/>
  <c r="N5" i="2"/>
  <c r="M5" i="2"/>
  <c r="L5" i="2"/>
  <c r="K5" i="2"/>
  <c r="J5" i="2"/>
  <c r="I5" i="2"/>
  <c r="H5" i="2"/>
  <c r="G5" i="2"/>
  <c r="F5" i="2"/>
  <c r="E5" i="2"/>
  <c r="D5" i="2"/>
  <c r="C5" i="2"/>
  <c r="Y4" i="2"/>
  <c r="A4" i="2" s="1"/>
  <c r="V4" i="2"/>
  <c r="U4" i="2"/>
  <c r="T4" i="2"/>
  <c r="S4" i="2"/>
  <c r="R4" i="2"/>
  <c r="Q4" i="2"/>
  <c r="P4" i="2"/>
  <c r="O4" i="2"/>
  <c r="N4" i="2"/>
  <c r="M4" i="2"/>
  <c r="L4" i="2"/>
  <c r="K4" i="2"/>
  <c r="J4" i="2"/>
  <c r="I4" i="2"/>
  <c r="H4" i="2"/>
  <c r="G4" i="2"/>
  <c r="F4" i="2"/>
  <c r="E4" i="2"/>
  <c r="D4" i="2"/>
  <c r="C4" i="2"/>
  <c r="Y3" i="2"/>
  <c r="V3" i="2"/>
  <c r="U3" i="2"/>
  <c r="T3" i="2"/>
  <c r="S3" i="2"/>
  <c r="R3" i="2"/>
  <c r="Q3" i="2"/>
  <c r="P3" i="2"/>
  <c r="O3" i="2"/>
  <c r="N3" i="2"/>
  <c r="M3" i="2"/>
  <c r="L3" i="2"/>
  <c r="K3" i="2"/>
  <c r="J3" i="2"/>
  <c r="I3" i="2"/>
  <c r="H3" i="2"/>
  <c r="G3" i="2"/>
  <c r="F3" i="2"/>
  <c r="E3" i="2"/>
  <c r="D3" i="2"/>
  <c r="C3" i="2"/>
  <c r="V1" i="2"/>
  <c r="U1" i="2"/>
  <c r="T1" i="2"/>
  <c r="S1" i="2"/>
  <c r="R1" i="2"/>
  <c r="Q1" i="2"/>
  <c r="P1" i="2"/>
  <c r="O1" i="2"/>
  <c r="N1" i="2"/>
  <c r="M1" i="2"/>
  <c r="L1" i="2"/>
  <c r="K1" i="2"/>
  <c r="J1" i="2"/>
  <c r="I1" i="2"/>
  <c r="H1" i="2"/>
  <c r="G1" i="2"/>
  <c r="F1" i="2"/>
  <c r="E1" i="2"/>
  <c r="D1" i="2"/>
  <c r="C1" i="2"/>
  <c r="B2" i="25"/>
  <c r="A3" i="2"/>
  <c r="B6" i="25"/>
  <c r="B7" i="25"/>
  <c r="A8" i="2"/>
  <c r="B5" i="25" l="1"/>
  <c r="B3" i="25"/>
  <c r="B4" i="25"/>
  <c r="A5" i="2"/>
  <c r="B8" i="25" l="1"/>
</calcChain>
</file>

<file path=xl/sharedStrings.xml><?xml version="1.0" encoding="utf-8"?>
<sst xmlns="http://schemas.openxmlformats.org/spreadsheetml/2006/main" count="781" uniqueCount="73">
  <si>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</si>
  <si>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</si>
  <si>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</si>
  <si>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</si>
  <si>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</si>
  <si>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</si>
  <si>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</si>
  <si>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</si>
  <si>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</si>
  <si>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</si>
  <si>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</si>
  <si>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</si>
  <si>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RHA</t>
  </si>
  <si>
    <t>Manitoba</t>
  </si>
  <si>
    <t>Southern Health-Santé Sud</t>
  </si>
  <si>
    <t>SEX</t>
  </si>
  <si>
    <t>LE_2003</t>
  </si>
  <si>
    <t>LE_2004</t>
  </si>
  <si>
    <t>LE_2005</t>
  </si>
  <si>
    <t>LE_2006</t>
  </si>
  <si>
    <t>LE_2007</t>
  </si>
  <si>
    <t>LE_2008</t>
  </si>
  <si>
    <t>LE_2009</t>
  </si>
  <si>
    <t>LE_2010</t>
  </si>
  <si>
    <t>LE_2011</t>
  </si>
  <si>
    <t>LE_2012</t>
  </si>
  <si>
    <t>LE_2013</t>
  </si>
  <si>
    <t>LE_2014</t>
  </si>
  <si>
    <t>LE_2015</t>
  </si>
  <si>
    <t>LE_2016</t>
  </si>
  <si>
    <t>p-value</t>
  </si>
  <si>
    <t>Notation</t>
  </si>
  <si>
    <t>Graphs</t>
  </si>
  <si>
    <t>Counter</t>
  </si>
  <si>
    <t>Footnotes for each graph</t>
  </si>
  <si>
    <t>Southern</t>
  </si>
  <si>
    <t>Winnipeg</t>
  </si>
  <si>
    <t>Prairie Mountain</t>
  </si>
  <si>
    <t>Interlake-Eastern</t>
  </si>
  <si>
    <t>Northern</t>
  </si>
  <si>
    <t>All</t>
  </si>
  <si>
    <t xml:space="preserve">Southern Health-Santé Sud </t>
  </si>
  <si>
    <t xml:space="preserve">Winnipeg RHA </t>
  </si>
  <si>
    <t xml:space="preserve">Prairie Mountain Health </t>
  </si>
  <si>
    <t xml:space="preserve">Interlake-Eastern RHA </t>
  </si>
  <si>
    <t xml:space="preserve">Northern Health Region </t>
  </si>
  <si>
    <t xml:space="preserve">Manitoba </t>
  </si>
  <si>
    <t>Life Expectancy at Birth by Sex and RHA, based on annual mortality in 2003-2022</t>
  </si>
  <si>
    <t>LE_2017</t>
  </si>
  <si>
    <t>LE_2018</t>
  </si>
  <si>
    <t>LE_2019</t>
  </si>
  <si>
    <t>LE_2020</t>
  </si>
  <si>
    <t>LE_2021</t>
  </si>
  <si>
    <t>LE_2022</t>
  </si>
  <si>
    <t>Calendar Year</t>
  </si>
  <si>
    <t>Life expectancy at birth in years</t>
  </si>
  <si>
    <t>pop</t>
  </si>
  <si>
    <t>count</t>
  </si>
  <si>
    <t>lifeexp</t>
  </si>
  <si>
    <t>lcl_lifeexp</t>
  </si>
  <si>
    <t>ucl_lifeexp</t>
  </si>
  <si>
    <t>var_lifeexp</t>
  </si>
  <si>
    <t>se_lifeexp</t>
  </si>
  <si>
    <t>prob_trend</t>
  </si>
  <si>
    <t>statsig</t>
  </si>
  <si>
    <t>suppress</t>
  </si>
  <si>
    <t xml:space="preserve"> </t>
  </si>
  <si>
    <t>*</t>
  </si>
  <si>
    <t>2 Female</t>
  </si>
  <si>
    <t>Female Life Expectancy by Health Region, 2003 to 2022</t>
  </si>
  <si>
    <t xml:space="preserve">date:  November 15, 2024 </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</si>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</sst>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4" x14ac:knownFonts="1">
    <font>
      <sz val="11"/>
      <color theme="1"/>
      <name val="Calibri"/>
      <family val="2"/>
      <scheme val="minor"/>
    </font>
    <font>
      <b/>
      <sz val="9"/>
      <color theme="1"/>
      <name val="Segoe UI"/>
      <family val="2"/>
    </font>
    <font>
      <sz val="8"/>
      <color theme="1"/>
      <name val="Segoe UI"/>
      <family val="2"/>
    </font>
    <font>
      <b/>
      <sz val="9"/>
      <color theme="0"/>
      <name val="Segoe UI"/>
      <family val="2"/>
    </font>
    <font>
      <sz val="9"/>
      <color theme="1"/>
      <name val="Segoe UI"/>
      <family val="2"/>
    </font>
    <font>
      <sz val="12"/>
      <color theme="1"/>
      <name val="Calibri"/>
      <family val="2"/>
      <scheme val="minor"/>
    </font>
    <font>
      <sz val="10"/>
      <name val="Arial"/>
      <family val="2"/>
    </font>
    <font>
      <b/>
      <sz val="12"/>
      <color theme="0"/>
      <name val="Arial"/>
      <family val="2"/>
    </font>
    <font>
      <b/>
      <sz val="12"/>
      <color theme="1"/>
      <name val="Arial"/>
      <family val="2"/>
    </font>
    <font>
      <sz val="12"/>
      <color theme="1"/>
      <name val="Arial"/>
      <family val="2"/>
    </font>
    <font>
      <b/>
      <sz val="12"/>
      <name val="Arial"/>
      <family val="2"/>
    </font>
    <font>
      <sz val="12"/>
      <name val="Arial"/>
      <family val="2"/>
    </font>
    <font>
      <b/>
      <sz val="11"/>
      <color theme="1"/>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0"/>
        <bgColor theme="0"/>
      </patternFill>
    </fill>
    <fill>
      <patternFill patternType="solid">
        <fgColor theme="3"/>
        <bgColor theme="3"/>
      </patternFill>
    </fill>
  </fills>
  <borders count="11">
    <border>
      <left/>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style="thin">
        <color theme="7"/>
      </left>
      <right style="thin">
        <color theme="7"/>
      </right>
      <top/>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
      <left/>
      <right style="thin">
        <color rgb="FF00857D"/>
      </right>
      <top/>
      <bottom/>
      <diagonal/>
    </border>
    <border>
      <left style="thin">
        <color theme="7"/>
      </left>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s>
  <cellStyleXfs count="16">
    <xf numFmtId="0" fontId="0" fillId="0" borderId="0"/>
    <xf numFmtId="49" fontId="1" fillId="2" borderId="0">
      <alignment vertical="center"/>
    </xf>
    <xf numFmtId="49" fontId="2" fillId="2" borderId="0"/>
    <xf numFmtId="0" fontId="3" fillId="3" borderId="1">
      <alignment horizontal="center" vertical="center" wrapText="1"/>
    </xf>
    <xf numFmtId="0" fontId="1" fillId="2" borderId="2" applyFill="0">
      <alignment horizontal="left" vertical="center" indent="1"/>
    </xf>
    <xf numFmtId="2" fontId="4" fillId="2" borderId="3" applyFill="0">
      <alignment horizontal="right" vertical="center" indent="1"/>
    </xf>
    <xf numFmtId="0" fontId="6" fillId="0" borderId="0"/>
    <xf numFmtId="0" fontId="8" fillId="2" borderId="2" applyFill="0">
      <alignment horizontal="left" vertical="center" indent="1"/>
    </xf>
    <xf numFmtId="3" fontId="9" fillId="2" borderId="3" applyFill="0">
      <alignment horizontal="right" vertical="center" indent="3"/>
    </xf>
    <xf numFmtId="0" fontId="10" fillId="0" borderId="0">
      <alignment vertical="top"/>
    </xf>
    <xf numFmtId="0" fontId="8" fillId="0" borderId="0" applyNumberFormat="0" applyFill="0" applyAlignment="0" applyProtection="0"/>
    <xf numFmtId="0" fontId="12" fillId="0" borderId="0" applyNumberFormat="0" applyFill="0" applyAlignment="0" applyProtection="0"/>
    <xf numFmtId="0" fontId="7" fillId="3" borderId="4">
      <alignment horizontal="center" vertical="center" wrapText="1"/>
    </xf>
    <xf numFmtId="2" fontId="9" fillId="2" borderId="3" applyFill="0">
      <alignment horizontal="right" vertical="center" indent="3"/>
    </xf>
    <xf numFmtId="49" fontId="7" fillId="3" borderId="5">
      <alignment horizontal="left" vertical="center" indent="1"/>
    </xf>
    <xf numFmtId="2" fontId="7" fillId="3" borderId="4">
      <alignment horizontal="right" vertical="center" indent="3"/>
    </xf>
  </cellStyleXfs>
  <cellXfs count="26">
    <xf numFmtId="0" fontId="0" fillId="0" borderId="0" xfId="0"/>
    <xf numFmtId="0" fontId="5" fillId="0" borderId="0" xfId="0" applyFont="1"/>
    <xf numFmtId="0" fontId="10" fillId="0" borderId="0" xfId="9" applyAlignment="1">
      <alignment vertical="center"/>
    </xf>
    <xf numFmtId="0" fontId="11" fillId="0" borderId="0" xfId="0" applyFont="1" applyAlignment="1">
      <alignment vertical="center"/>
    </xf>
    <xf numFmtId="164" fontId="9" fillId="4" borderId="3" xfId="8" quotePrefix="1" applyNumberFormat="1" applyFill="1" applyAlignment="1">
      <alignment horizontal="center" vertical="center"/>
    </xf>
    <xf numFmtId="164" fontId="9" fillId="5" borderId="3" xfId="8" quotePrefix="1" applyNumberFormat="1" applyFill="1" applyAlignment="1">
      <alignment horizontal="center" vertical="center"/>
    </xf>
    <xf numFmtId="0" fontId="9" fillId="0" borderId="0" xfId="0" applyFont="1"/>
    <xf numFmtId="0" fontId="8" fillId="0" borderId="0" xfId="0" applyFont="1"/>
    <xf numFmtId="2" fontId="9" fillId="0" borderId="0" xfId="0" applyNumberFormat="1" applyFont="1"/>
    <xf numFmtId="0" fontId="9" fillId="0" borderId="0" xfId="0" applyFont="1" applyAlignment="1">
      <alignment horizontal="right"/>
    </xf>
    <xf numFmtId="0" fontId="8" fillId="0" borderId="0" xfId="0" applyFont="1" applyAlignment="1">
      <alignment horizontal="center" vertical="top" wrapText="1"/>
    </xf>
    <xf numFmtId="0" fontId="8" fillId="0" borderId="0" xfId="0" applyFont="1" applyAlignment="1">
      <alignment wrapText="1"/>
    </xf>
    <xf numFmtId="2" fontId="9" fillId="0" borderId="0" xfId="0" applyNumberFormat="1" applyFont="1" applyAlignment="1">
      <alignment horizontal="center"/>
    </xf>
    <xf numFmtId="15" fontId="9" fillId="0" borderId="0" xfId="0" applyNumberFormat="1" applyFont="1"/>
    <xf numFmtId="2" fontId="8" fillId="0" borderId="0" xfId="0" applyNumberFormat="1" applyFont="1"/>
    <xf numFmtId="0" fontId="8" fillId="0" borderId="0" xfId="0" applyFont="1" applyAlignment="1">
      <alignment horizontal="right"/>
    </xf>
    <xf numFmtId="0" fontId="8" fillId="4" borderId="6" xfId="7" applyFill="1" applyBorder="1" applyAlignment="1">
      <alignment horizontal="center" vertical="center"/>
    </xf>
    <xf numFmtId="0" fontId="8" fillId="5" borderId="6" xfId="7" applyFill="1" applyBorder="1" applyAlignment="1">
      <alignment horizontal="center" vertical="center"/>
    </xf>
    <xf numFmtId="164" fontId="9" fillId="4" borderId="7" xfId="8" applyNumberFormat="1" applyFill="1" applyBorder="1" applyAlignment="1">
      <alignment horizontal="center" vertical="center"/>
    </xf>
    <xf numFmtId="164" fontId="9" fillId="5" borderId="7" xfId="8" applyNumberFormat="1" applyFill="1" applyBorder="1" applyAlignment="1">
      <alignment horizontal="center" vertical="center"/>
    </xf>
    <xf numFmtId="0" fontId="7" fillId="3" borderId="8" xfId="6" applyFont="1" applyFill="1" applyBorder="1" applyAlignment="1">
      <alignment horizontal="center" vertical="center" wrapText="1"/>
    </xf>
    <xf numFmtId="1" fontId="7" fillId="3" borderId="9" xfId="6" applyNumberFormat="1" applyFont="1" applyFill="1" applyBorder="1" applyAlignment="1">
      <alignment horizontal="center" vertical="center" wrapText="1"/>
    </xf>
    <xf numFmtId="2" fontId="7" fillId="3" borderId="9" xfId="6" applyNumberFormat="1" applyFont="1" applyFill="1" applyBorder="1" applyAlignment="1">
      <alignment horizontal="center" vertical="center" wrapText="1"/>
    </xf>
    <xf numFmtId="2" fontId="7" fillId="3" borderId="10" xfId="6" applyNumberFormat="1" applyFont="1" applyFill="1" applyBorder="1" applyAlignment="1">
      <alignment horizontal="center" vertical="center" wrapText="1"/>
    </xf>
    <xf numFmtId="0" fontId="8" fillId="0" borderId="0" xfId="10" applyAlignment="1">
      <alignment vertical="center"/>
    </xf>
    <xf numFmtId="0" fontId="13" fillId="0" borderId="0" xfId="11" applyFont="1"/>
  </cellXfs>
  <cellStyles count="16">
    <cellStyle name="Column titles white border" xfId="12" xr:uid="{7A7C8F94-296A-4439-A87E-EBDDB5933207}"/>
    <cellStyle name="Data - counts" xfId="8" xr:uid="{62359785-90BB-4126-94B4-36BAC39F1E37}"/>
    <cellStyle name="Data - percent" xfId="13" xr:uid="{55EB2DD1-5A5C-4793-A359-1F2510BD0969}"/>
    <cellStyle name="Data#-2 Decimals" xfId="5" xr:uid="{00000000-0005-0000-0000-000000000000}"/>
    <cellStyle name="Heading 1" xfId="10" builtinId="16" customBuiltin="1"/>
    <cellStyle name="Heading 2" xfId="11" builtinId="17" customBuiltin="1"/>
    <cellStyle name="Main heading X" xfId="3" xr:uid="{00000000-0005-0000-0000-000001000000}"/>
    <cellStyle name="Main heading Y" xfId="4" xr:uid="{00000000-0005-0000-0000-000002000000}"/>
    <cellStyle name="Normal" xfId="0" builtinId="0"/>
    <cellStyle name="Normal 3" xfId="6" xr:uid="{A4409035-F61D-4082-9F74-DC065FBAD344}"/>
    <cellStyle name="Row titles" xfId="7" xr:uid="{1F14738C-1E12-459D-B866-282CABA4C446}"/>
    <cellStyle name="Subtitle" xfId="2" xr:uid="{00000000-0005-0000-0000-000004000000}"/>
    <cellStyle name="Table title" xfId="1" xr:uid="{00000000-0005-0000-0000-000005000000}"/>
    <cellStyle name="Table title H1" xfId="9" xr:uid="{72864D5D-0A8A-4252-8197-2CDD68DCBAB4}"/>
    <cellStyle name="Total percent" xfId="15" xr:uid="{2F78564D-DEC3-4C12-BFC5-0923E372A161}"/>
    <cellStyle name="Total text" xfId="14" xr:uid="{B42C2F37-FE05-4829-BA36-CD0107EEFEE7}"/>
  </cellStyles>
  <dxfs count="14">
    <dxf>
      <numFmt numFmtId="164" formatCode="#,##0.0"/>
      <fill>
        <patternFill patternType="solid">
          <fgColor theme="3"/>
          <bgColor theme="3"/>
        </patternFill>
      </fill>
      <alignment horizontal="center" vertical="center" textRotation="0" wrapText="0" indent="0" justifyLastLine="0" shrinkToFit="0" readingOrder="0"/>
      <border diagonalUp="0" diagonalDown="0">
        <left style="thin">
          <color theme="7"/>
        </left>
        <right/>
        <top/>
        <bottom/>
        <vertical/>
        <horizontal/>
      </border>
    </dxf>
    <dxf>
      <fill>
        <patternFill patternType="solid">
          <fgColor theme="3"/>
          <bgColor theme="3"/>
        </patternFill>
      </fill>
      <alignment horizontal="center" vertical="center" textRotation="0" wrapText="0" indent="0" justifyLastLine="0" shrinkToFit="0" readingOrder="0"/>
      <border diagonalUp="0" diagonalDown="0">
        <left/>
        <right style="thin">
          <color rgb="FF00857D"/>
        </right>
        <top/>
        <bottom/>
        <vertical/>
        <horizontal/>
      </border>
    </dxf>
    <dxf>
      <border outline="0">
        <left style="thin">
          <color theme="7"/>
        </left>
        <right style="thin">
          <color theme="7"/>
        </right>
        <top style="thin">
          <color theme="7"/>
        </top>
        <bottom style="thin">
          <color theme="7"/>
        </bottom>
      </border>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2" defaultPivotStyle="PivotStyleLight16">
    <tableStyle name="Dark Teal 4" pivot="0" count="10" xr9:uid="{A4839D22-F239-4B7D-ADD5-6F1C659CF990}">
      <tableStyleElement type="wholeTable" dxfId="13"/>
      <tableStyleElement type="headerRow" dxfId="12"/>
      <tableStyleElement type="totalRow" dxfId="11"/>
      <tableStyleElement type="firstColumn" dxfId="10"/>
      <tableStyleElement type="firstRowStripe" dxfId="9"/>
      <tableStyleElement type="secondRowStripe" dxfId="8"/>
      <tableStyleElement type="firstHeaderCell" dxfId="7"/>
      <tableStyleElement type="lastHeaderCell" dxfId="6"/>
      <tableStyleElement type="firstTotalCell" dxfId="5"/>
      <tableStyleElement type="lastTotalCell"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388914786500093E-2"/>
          <c:y val="0.11927211021699212"/>
          <c:w val="0.93466912450230888"/>
          <c:h val="0.68642333169892222"/>
        </c:manualLayout>
      </c:layout>
      <c:lineChart>
        <c:grouping val="standard"/>
        <c:varyColors val="0"/>
        <c:ser>
          <c:idx val="0"/>
          <c:order val="0"/>
          <c:tx>
            <c:strRef>
              <c:f>'Graph Data'!$A$3</c:f>
              <c:strCache>
                <c:ptCount val="1"/>
                <c:pt idx="0">
                  <c:v>Southern Health-Santé Sud*</c:v>
                </c:pt>
              </c:strCache>
            </c:strRef>
          </c:tx>
          <c:spPr>
            <a:ln w="28575" cap="rnd">
              <a:solidFill>
                <a:schemeClr val="accent3"/>
              </a:solidFill>
              <a:prstDash val="solid"/>
              <a:round/>
            </a:ln>
            <a:effectLst/>
          </c:spPr>
          <c:marker>
            <c:symbol val="triangle"/>
            <c:size val="8"/>
            <c:spPr>
              <a:solidFill>
                <a:schemeClr val="accent3"/>
              </a:solidFill>
              <a:ln w="952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Data'!$C$3:$V$3</c:f>
              <c:numCache>
                <c:formatCode>0.00</c:formatCode>
                <c:ptCount val="20"/>
                <c:pt idx="0">
                  <c:v>81.998522223999998</c:v>
                </c:pt>
                <c:pt idx="1">
                  <c:v>83.908567124000001</c:v>
                </c:pt>
                <c:pt idx="2">
                  <c:v>83.260508767000005</c:v>
                </c:pt>
                <c:pt idx="3">
                  <c:v>83.841380650000005</c:v>
                </c:pt>
                <c:pt idx="4">
                  <c:v>83.071691557999998</c:v>
                </c:pt>
                <c:pt idx="5">
                  <c:v>83.472950343999997</c:v>
                </c:pt>
                <c:pt idx="6">
                  <c:v>83.774500738</c:v>
                </c:pt>
                <c:pt idx="7">
                  <c:v>83.484177775000006</c:v>
                </c:pt>
                <c:pt idx="8">
                  <c:v>84.009275298000006</c:v>
                </c:pt>
                <c:pt idx="9">
                  <c:v>83.674647648000004</c:v>
                </c:pt>
                <c:pt idx="10">
                  <c:v>84.651298173000001</c:v>
                </c:pt>
                <c:pt idx="11">
                  <c:v>84.450701480000006</c:v>
                </c:pt>
                <c:pt idx="12">
                  <c:v>83.208637056000001</c:v>
                </c:pt>
                <c:pt idx="13">
                  <c:v>83.684712580999999</c:v>
                </c:pt>
                <c:pt idx="14">
                  <c:v>84.090272193999994</c:v>
                </c:pt>
                <c:pt idx="15">
                  <c:v>84.008284302000007</c:v>
                </c:pt>
                <c:pt idx="16">
                  <c:v>84.228927409999997</c:v>
                </c:pt>
                <c:pt idx="17">
                  <c:v>83.258788035999999</c:v>
                </c:pt>
                <c:pt idx="18">
                  <c:v>84.304264340000003</c:v>
                </c:pt>
                <c:pt idx="19">
                  <c:v>83.992112528000007</c:v>
                </c:pt>
              </c:numCache>
            </c:numRef>
          </c:val>
          <c:smooth val="0"/>
          <c:extLst>
            <c:ext xmlns:c16="http://schemas.microsoft.com/office/drawing/2014/chart" uri="{C3380CC4-5D6E-409C-BE32-E72D297353CC}">
              <c16:uniqueId val="{00000000-2374-4B80-A8AA-6CFCB340AD72}"/>
            </c:ext>
          </c:extLst>
        </c:ser>
        <c:ser>
          <c:idx val="1"/>
          <c:order val="1"/>
          <c:tx>
            <c:strRef>
              <c:f>'Graph Data'!$A$4</c:f>
              <c:strCache>
                <c:ptCount val="1"/>
                <c:pt idx="0">
                  <c:v>Winnipeg RHA*</c:v>
                </c:pt>
              </c:strCache>
            </c:strRef>
          </c:tx>
          <c:spPr>
            <a:ln w="28575" cap="rnd">
              <a:solidFill>
                <a:schemeClr val="tx1"/>
              </a:solidFill>
              <a:prstDash val="solid"/>
              <a:round/>
            </a:ln>
            <a:effectLst/>
          </c:spPr>
          <c:marker>
            <c:symbol val="square"/>
            <c:size val="8"/>
            <c:spPr>
              <a:solidFill>
                <a:schemeClr val="tx1"/>
              </a:solidFill>
              <a:ln w="952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Data'!$C$4:$V$4</c:f>
              <c:numCache>
                <c:formatCode>0.00</c:formatCode>
                <c:ptCount val="20"/>
                <c:pt idx="0">
                  <c:v>81.953992775000003</c:v>
                </c:pt>
                <c:pt idx="1">
                  <c:v>82.071961705999996</c:v>
                </c:pt>
                <c:pt idx="2">
                  <c:v>81.889952622999999</c:v>
                </c:pt>
                <c:pt idx="3">
                  <c:v>82.488223301000005</c:v>
                </c:pt>
                <c:pt idx="4">
                  <c:v>82.442294129000004</c:v>
                </c:pt>
                <c:pt idx="5">
                  <c:v>82.668716774999993</c:v>
                </c:pt>
                <c:pt idx="6">
                  <c:v>82.815517947000004</c:v>
                </c:pt>
                <c:pt idx="7">
                  <c:v>83.082743137999998</c:v>
                </c:pt>
                <c:pt idx="8">
                  <c:v>83.116081616000002</c:v>
                </c:pt>
                <c:pt idx="9">
                  <c:v>83.113233195000007</c:v>
                </c:pt>
                <c:pt idx="10">
                  <c:v>83.927544212000001</c:v>
                </c:pt>
                <c:pt idx="11">
                  <c:v>83.100570626999996</c:v>
                </c:pt>
                <c:pt idx="12">
                  <c:v>83.271334885000002</c:v>
                </c:pt>
                <c:pt idx="13">
                  <c:v>83.755251634999993</c:v>
                </c:pt>
                <c:pt idx="14">
                  <c:v>83.435384554999999</c:v>
                </c:pt>
                <c:pt idx="15">
                  <c:v>83.787019555000001</c:v>
                </c:pt>
                <c:pt idx="16">
                  <c:v>84.077154977000006</c:v>
                </c:pt>
                <c:pt idx="17">
                  <c:v>82.867287051999995</c:v>
                </c:pt>
                <c:pt idx="18">
                  <c:v>84.101008061000002</c:v>
                </c:pt>
                <c:pt idx="19">
                  <c:v>84.280886691999996</c:v>
                </c:pt>
              </c:numCache>
            </c:numRef>
          </c:val>
          <c:smooth val="0"/>
          <c:extLst>
            <c:ext xmlns:c16="http://schemas.microsoft.com/office/drawing/2014/chart" uri="{C3380CC4-5D6E-409C-BE32-E72D297353CC}">
              <c16:uniqueId val="{00000001-2374-4B80-A8AA-6CFCB340AD72}"/>
            </c:ext>
          </c:extLst>
        </c:ser>
        <c:ser>
          <c:idx val="2"/>
          <c:order val="2"/>
          <c:tx>
            <c:strRef>
              <c:f>'Graph Data'!$A$5</c:f>
              <c:strCache>
                <c:ptCount val="1"/>
                <c:pt idx="0">
                  <c:v>Interlake-Eastern RHA</c:v>
                </c:pt>
              </c:strCache>
            </c:strRef>
          </c:tx>
          <c:spPr>
            <a:ln w="28575" cap="rnd">
              <a:solidFill>
                <a:schemeClr val="tx1"/>
              </a:solidFill>
              <a:prstDash val="sysDash"/>
              <a:round/>
            </a:ln>
            <a:effectLst/>
          </c:spPr>
          <c:marker>
            <c:symbol val="square"/>
            <c:size val="5"/>
            <c:spPr>
              <a:solidFill>
                <a:schemeClr val="accent3"/>
              </a:solidFill>
              <a:ln w="9525">
                <a:solidFill>
                  <a:schemeClr val="accent3"/>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Data'!$C$5:$V$5</c:f>
              <c:numCache>
                <c:formatCode>0.00</c:formatCode>
                <c:ptCount val="20"/>
                <c:pt idx="0">
                  <c:v>82.444063142999994</c:v>
                </c:pt>
                <c:pt idx="1">
                  <c:v>81.552301757999999</c:v>
                </c:pt>
                <c:pt idx="2">
                  <c:v>80.947836672999998</c:v>
                </c:pt>
                <c:pt idx="3">
                  <c:v>81.797853380000006</c:v>
                </c:pt>
                <c:pt idx="4">
                  <c:v>82.171056437000004</c:v>
                </c:pt>
                <c:pt idx="5">
                  <c:v>81.929668565</c:v>
                </c:pt>
                <c:pt idx="6">
                  <c:v>81.128720830999995</c:v>
                </c:pt>
                <c:pt idx="7">
                  <c:v>83.373566177000001</c:v>
                </c:pt>
                <c:pt idx="8">
                  <c:v>82.465031093999997</c:v>
                </c:pt>
                <c:pt idx="9">
                  <c:v>82.790660072999998</c:v>
                </c:pt>
                <c:pt idx="10">
                  <c:v>82.568373195000007</c:v>
                </c:pt>
                <c:pt idx="11">
                  <c:v>82.396821732000006</c:v>
                </c:pt>
                <c:pt idx="12">
                  <c:v>82.536632716</c:v>
                </c:pt>
                <c:pt idx="13">
                  <c:v>81.914391080000001</c:v>
                </c:pt>
                <c:pt idx="14">
                  <c:v>82.591370108000007</c:v>
                </c:pt>
                <c:pt idx="15">
                  <c:v>82.306484948999994</c:v>
                </c:pt>
                <c:pt idx="16">
                  <c:v>83.130625843000004</c:v>
                </c:pt>
                <c:pt idx="17">
                  <c:v>81.191576841</c:v>
                </c:pt>
                <c:pt idx="18">
                  <c:v>81.894840443000007</c:v>
                </c:pt>
                <c:pt idx="19">
                  <c:v>83.777768073999994</c:v>
                </c:pt>
              </c:numCache>
            </c:numRef>
          </c:val>
          <c:smooth val="0"/>
          <c:extLst>
            <c:ext xmlns:c16="http://schemas.microsoft.com/office/drawing/2014/chart" uri="{C3380CC4-5D6E-409C-BE32-E72D297353CC}">
              <c16:uniqueId val="{00000002-2374-4B80-A8AA-6CFCB340AD72}"/>
            </c:ext>
          </c:extLst>
        </c:ser>
        <c:ser>
          <c:idx val="3"/>
          <c:order val="3"/>
          <c:tx>
            <c:strRef>
              <c:f>'Graph Data'!$A$6</c:f>
              <c:strCache>
                <c:ptCount val="1"/>
                <c:pt idx="0">
                  <c:v>Prairie Mountain Health</c:v>
                </c:pt>
              </c:strCache>
            </c:strRef>
          </c:tx>
          <c:spPr>
            <a:ln w="28575" cap="rnd">
              <a:solidFill>
                <a:schemeClr val="tx1"/>
              </a:solidFill>
              <a:prstDash val="sysDash"/>
              <a:round/>
            </a:ln>
            <a:effectLst/>
          </c:spPr>
          <c:marker>
            <c:symbol val="x"/>
            <c:size val="8"/>
            <c:spPr>
              <a:noFill/>
              <a:ln w="2857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Data'!$C$6:$V$6</c:f>
              <c:numCache>
                <c:formatCode>0.00</c:formatCode>
                <c:ptCount val="20"/>
                <c:pt idx="0">
                  <c:v>82.814539801999999</c:v>
                </c:pt>
                <c:pt idx="1">
                  <c:v>81.773140206999997</c:v>
                </c:pt>
                <c:pt idx="2">
                  <c:v>82.308732950000007</c:v>
                </c:pt>
                <c:pt idx="3">
                  <c:v>82.774938817999995</c:v>
                </c:pt>
                <c:pt idx="4">
                  <c:v>82.268976049000003</c:v>
                </c:pt>
                <c:pt idx="5">
                  <c:v>83.101816420000006</c:v>
                </c:pt>
                <c:pt idx="6">
                  <c:v>81.947018716000002</c:v>
                </c:pt>
                <c:pt idx="7">
                  <c:v>82.957267384000005</c:v>
                </c:pt>
                <c:pt idx="8">
                  <c:v>81.748021537</c:v>
                </c:pt>
                <c:pt idx="9">
                  <c:v>83.910455256999995</c:v>
                </c:pt>
                <c:pt idx="10">
                  <c:v>83.694452960000007</c:v>
                </c:pt>
                <c:pt idx="11">
                  <c:v>83.061220664999993</c:v>
                </c:pt>
                <c:pt idx="12">
                  <c:v>83.059677291</c:v>
                </c:pt>
                <c:pt idx="13">
                  <c:v>82.666847708000006</c:v>
                </c:pt>
                <c:pt idx="14">
                  <c:v>81.984072017000003</c:v>
                </c:pt>
                <c:pt idx="15">
                  <c:v>82.370422188999996</c:v>
                </c:pt>
                <c:pt idx="16">
                  <c:v>82.733263089000005</c:v>
                </c:pt>
                <c:pt idx="17">
                  <c:v>81.886083294000002</c:v>
                </c:pt>
                <c:pt idx="18">
                  <c:v>82.776308952999997</c:v>
                </c:pt>
                <c:pt idx="19">
                  <c:v>83.068040334000003</c:v>
                </c:pt>
              </c:numCache>
            </c:numRef>
          </c:val>
          <c:smooth val="0"/>
          <c:extLst>
            <c:ext xmlns:c16="http://schemas.microsoft.com/office/drawing/2014/chart" uri="{C3380CC4-5D6E-409C-BE32-E72D297353CC}">
              <c16:uniqueId val="{00000003-2374-4B80-A8AA-6CFCB340AD72}"/>
            </c:ext>
          </c:extLst>
        </c:ser>
        <c:ser>
          <c:idx val="4"/>
          <c:order val="4"/>
          <c:tx>
            <c:strRef>
              <c:f>'Graph Data'!$A$7</c:f>
              <c:strCache>
                <c:ptCount val="1"/>
                <c:pt idx="0">
                  <c:v>Northern Health Region</c:v>
                </c:pt>
              </c:strCache>
            </c:strRef>
          </c:tx>
          <c:spPr>
            <a:ln w="28575" cap="rnd">
              <a:solidFill>
                <a:schemeClr val="accent3"/>
              </a:solidFill>
              <a:prstDash val="solid"/>
              <a:round/>
            </a:ln>
            <a:effectLst/>
          </c:spPr>
          <c:marker>
            <c:symbol val="circle"/>
            <c:size val="8"/>
            <c:spPr>
              <a:solidFill>
                <a:schemeClr val="accent3"/>
              </a:solidFill>
              <a:ln w="952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Data'!$C$7:$V$7</c:f>
              <c:numCache>
                <c:formatCode>0.00</c:formatCode>
                <c:ptCount val="20"/>
                <c:pt idx="0">
                  <c:v>77.051807209000003</c:v>
                </c:pt>
                <c:pt idx="1">
                  <c:v>76.118750657000007</c:v>
                </c:pt>
                <c:pt idx="2">
                  <c:v>76.215703998999999</c:v>
                </c:pt>
                <c:pt idx="3">
                  <c:v>78.160269708000001</c:v>
                </c:pt>
                <c:pt idx="4">
                  <c:v>77.200467032999995</c:v>
                </c:pt>
                <c:pt idx="5">
                  <c:v>77.286252099999999</c:v>
                </c:pt>
                <c:pt idx="6">
                  <c:v>77.335727681999998</c:v>
                </c:pt>
                <c:pt idx="7">
                  <c:v>77.058616361999995</c:v>
                </c:pt>
                <c:pt idx="8">
                  <c:v>76.158646009999998</c:v>
                </c:pt>
                <c:pt idx="9">
                  <c:v>76.811552818999999</c:v>
                </c:pt>
                <c:pt idx="10">
                  <c:v>78.384499496999993</c:v>
                </c:pt>
                <c:pt idx="11">
                  <c:v>77.216188498999998</c:v>
                </c:pt>
                <c:pt idx="12">
                  <c:v>76.527779706999993</c:v>
                </c:pt>
                <c:pt idx="13">
                  <c:v>77.257397548</c:v>
                </c:pt>
                <c:pt idx="14">
                  <c:v>76.801968724999995</c:v>
                </c:pt>
                <c:pt idx="15">
                  <c:v>75.902667449000006</c:v>
                </c:pt>
                <c:pt idx="16">
                  <c:v>77.628863296999995</c:v>
                </c:pt>
                <c:pt idx="17">
                  <c:v>75.449053640000002</c:v>
                </c:pt>
                <c:pt idx="18">
                  <c:v>73.462146494999999</c:v>
                </c:pt>
                <c:pt idx="19">
                  <c:v>76.227980997000003</c:v>
                </c:pt>
              </c:numCache>
            </c:numRef>
          </c:val>
          <c:smooth val="0"/>
          <c:extLst>
            <c:ext xmlns:c16="http://schemas.microsoft.com/office/drawing/2014/chart" uri="{C3380CC4-5D6E-409C-BE32-E72D297353CC}">
              <c16:uniqueId val="{00000004-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 val="autoZero"/>
        <c:auto val="1"/>
        <c:lblAlgn val="ctr"/>
        <c:lblOffset val="100"/>
        <c:noMultiLvlLbl val="0"/>
      </c:catAx>
      <c:valAx>
        <c:axId val="494734536"/>
        <c:scaling>
          <c:orientation val="minMax"/>
          <c:max val="90"/>
          <c:min val="55"/>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valAx>
      <c:spPr>
        <a:solidFill>
          <a:schemeClr val="bg1"/>
        </a:solidFill>
        <a:ln>
          <a:solidFill>
            <a:schemeClr val="bg1">
              <a:lumMod val="75000"/>
            </a:schemeClr>
          </a:solidFill>
        </a:ln>
        <a:effectLst/>
      </c:spPr>
    </c:plotArea>
    <c:legend>
      <c:legendPos val="b"/>
      <c:layout>
        <c:manualLayout>
          <c:xMode val="edge"/>
          <c:yMode val="edge"/>
          <c:x val="0.5604886169804314"/>
          <c:y val="0.56106159806947209"/>
          <c:w val="0.38237257767928712"/>
          <c:h val="0.20177905034597948"/>
        </c:manualLayout>
      </c:layout>
      <c:overlay val="0"/>
      <c:spPr>
        <a:solidFill>
          <a:schemeClr val="bg1"/>
        </a:solidFill>
        <a:ln>
          <a:solidFill>
            <a:schemeClr val="bg1">
              <a:lumMod val="75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noFill/>
    <a:ln w="9525" cap="flat" cmpd="sng" algn="ctr">
      <a:noFill/>
      <a:round/>
    </a:ln>
    <a:effectLst/>
  </c:spPr>
  <c:txPr>
    <a:bodyPr/>
    <a:lstStyle/>
    <a:p>
      <a:pPr>
        <a:defRPr sz="800">
          <a:solidFill>
            <a:sysClr val="windowText" lastClr="000000"/>
          </a:solidFill>
          <a:latin typeface="Segoe UI" panose="020B0502040204020203" pitchFamily="34" charset="0"/>
          <a:ea typeface="Segoe UI" panose="020B0502040204020203" pitchFamily="34" charset="0"/>
          <a:cs typeface="Segoe UI" panose="020B0502040204020203" pitchFamily="34" charset="0"/>
        </a:defRPr>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theme="3"/>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female life expectancy at birth (in years) from 2003 to 2022 for each Manitoba health region. Annual values are connected with lines for each region, and asterisks indicate statistically significant changes over time. Regions shown include Southern Health–Santé Sud, Winnipeg RHA, Interlake–Eastern RHA, Prairie Mountain Health, Northern Health Region.">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cdr:y>
    </cdr:from>
    <cdr:to>
      <cdr:x>1</cdr:x>
      <cdr:y>0.09966</cdr:y>
    </cdr:to>
    <cdr:sp macro="" textlink="">
      <cdr:nvSpPr>
        <cdr:cNvPr id="4" name="TextBox 1"/>
        <cdr:cNvSpPr txBox="1"/>
      </cdr:nvSpPr>
      <cdr:spPr>
        <a:xfrm xmlns:a="http://schemas.openxmlformats.org/drawingml/2006/main">
          <a:off x="0" y="0"/>
          <a:ext cx="6359769" cy="417675"/>
        </a:xfrm>
        <a:prstGeom xmlns:a="http://schemas.openxmlformats.org/drawingml/2006/main" prst="rect">
          <a:avLst/>
        </a:prstGeom>
      </cdr:spPr>
      <cdr:txBody>
        <a:bodyPr xmlns:a="http://schemas.openxmlformats.org/drawingml/2006/main" wrap="square" t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3.20: Female Life Expectancy at Birth</a:t>
          </a:r>
          <a:r>
            <a:rPr lang="en-CA" sz="1200" b="1" baseline="0">
              <a:latin typeface="Arial" panose="020B0604020202020204" pitchFamily="34" charset="0"/>
              <a:cs typeface="Arial" panose="020B0604020202020204" pitchFamily="34" charset="0"/>
            </a:rPr>
            <a:t> by Health Region</a:t>
          </a:r>
          <a:r>
            <a:rPr lang="en-CA" sz="1200" b="1">
              <a:latin typeface="Arial" panose="020B0604020202020204" pitchFamily="34" charset="0"/>
              <a:cs typeface="Arial" panose="020B0604020202020204" pitchFamily="34" charset="0"/>
            </a:rPr>
            <a:t>, 2003</a:t>
          </a:r>
          <a:r>
            <a:rPr lang="en-CA" sz="1200" b="1" baseline="0">
              <a:latin typeface="Arial" panose="020B0604020202020204" pitchFamily="34" charset="0"/>
              <a:cs typeface="Arial" panose="020B0604020202020204" pitchFamily="34" charset="0"/>
            </a:rPr>
            <a:t> to </a:t>
          </a:r>
          <a:r>
            <a:rPr lang="en-CA" sz="1200" b="1">
              <a:latin typeface="Arial" panose="020B0604020202020204" pitchFamily="34" charset="0"/>
              <a:cs typeface="Arial" panose="020B0604020202020204" pitchFamily="34" charset="0"/>
            </a:rPr>
            <a:t>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Life expectancy at birth in years</a:t>
          </a:r>
        </a:p>
      </cdr:txBody>
    </cdr:sp>
  </cdr:relSizeAnchor>
  <cdr:relSizeAnchor xmlns:cdr="http://schemas.openxmlformats.org/drawingml/2006/chartDrawing">
    <cdr:from>
      <cdr:x>0</cdr:x>
      <cdr:y>0.93407</cdr:y>
    </cdr:from>
    <cdr:to>
      <cdr:x>1</cdr:x>
      <cdr:y>0.99988</cdr:y>
    </cdr:to>
    <cdr:sp macro="" textlink="Dashboard!$C$8">
      <cdr:nvSpPr>
        <cdr:cNvPr id="3" name="TextBox 1"/>
        <cdr:cNvSpPr txBox="1"/>
      </cdr:nvSpPr>
      <cdr:spPr>
        <a:xfrm xmlns:a="http://schemas.openxmlformats.org/drawingml/2006/main">
          <a:off x="0" y="4857749"/>
          <a:ext cx="7943850" cy="34227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9CA6415A-6DE1-4021-B389-4E8BDEB53290}" type="TxLink">
            <a:rPr lang="en-US" sz="1000" b="0" i="0" u="none" strike="noStrike">
              <a:solidFill>
                <a:srgbClr val="262626"/>
              </a:solidFill>
              <a:latin typeface="Arial" panose="020B0604020202020204" pitchFamily="34" charset="0"/>
              <a:cs typeface="Arial" panose="020B0604020202020204" pitchFamily="34" charset="0"/>
            </a:rPr>
            <a:pPr/>
            <a:t>*   statistically significant linear trend over time</a:t>
          </a:fld>
          <a:endParaRPr lang="en-US" sz="1000" b="0" i="0" u="none" strike="noStrike">
            <a:solidFill>
              <a:srgbClr val="262626"/>
            </a:solidFill>
            <a:latin typeface="Arial" panose="020B0604020202020204" pitchFamily="34" charset="0"/>
            <a:cs typeface="Arial" panose="020B0604020202020204" pitchFamily="34" charset="0"/>
          </a:endParaRPr>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2BB7716-F2B6-4A3D-A026-93AA7B0A0521}" name="Table2" displayName="Table2" ref="A3:G23" totalsRowShown="0" headerRowDxfId="3" tableBorderDxfId="2" headerRowCellStyle="Normal 3">
  <autoFilter ref="A3:G23" xr:uid="{A2BB7716-F2B6-4A3D-A026-93AA7B0A052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51935BB5-74B1-49C7-A41E-698275810B7A}" name="Calendar Year" dataDxfId="1" dataCellStyle="Row titles"/>
    <tableColumn id="2" xr3:uid="{85AC8FC5-DB9C-4647-A0CF-E31DC7631E8E}" name="Southern Health-Santé Sud "/>
    <tableColumn id="3" xr3:uid="{DA22ACCB-95E9-42CA-A9C5-92B3477E5874}" name="Winnipeg RHA "/>
    <tableColumn id="4" xr3:uid="{8244B8B1-DEB5-4D81-BD3A-6646C7DAC98E}" name="Interlake-Eastern RHA "/>
    <tableColumn id="5" xr3:uid="{A177E741-C878-43F5-AFA0-E65EBEA893D9}" name="Prairie Mountain Health "/>
    <tableColumn id="6" xr3:uid="{B97D5FFA-2E4B-47E1-9B65-93A356677B9A}" name="Northern Health Region "/>
    <tableColumn id="7" xr3:uid="{7D5637F0-102D-4158-90F8-081A9F06ECEA}" name="Manitoba " dataDxfId="0" dataCellStyle="Data - counts"/>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sheetPr>
  <dimension ref="A1:G27"/>
  <sheetViews>
    <sheetView showGridLines="0" workbookViewId="0"/>
  </sheetViews>
  <sheetFormatPr defaultColWidth="8.88671875" defaultRowHeight="15.6" x14ac:dyDescent="0.3"/>
  <cols>
    <col min="1" max="1" width="18.44140625" style="1" customWidth="1"/>
    <col min="2" max="7" width="16" style="1" customWidth="1"/>
    <col min="8" max="16384" width="8.88671875" style="1"/>
  </cols>
  <sheetData>
    <row r="1" spans="1:7" x14ac:dyDescent="0.3">
      <c r="A1" s="24" t="s">
        <v>69</v>
      </c>
      <c r="B1" s="2"/>
      <c r="C1" s="2"/>
      <c r="D1" s="2"/>
      <c r="E1" s="2"/>
      <c r="F1" s="2"/>
      <c r="G1" s="2"/>
    </row>
    <row r="2" spans="1:7" ht="15.6" customHeight="1" x14ac:dyDescent="0.3">
      <c r="A2" s="3" t="s">
        <v>55</v>
      </c>
      <c r="B2" s="3"/>
      <c r="C2" s="3"/>
      <c r="D2" s="3"/>
      <c r="E2" s="3"/>
      <c r="F2" s="3"/>
      <c r="G2" s="3"/>
    </row>
    <row r="3" spans="1:7" ht="46.8" x14ac:dyDescent="0.3">
      <c r="A3" s="20" t="s">
        <v>54</v>
      </c>
      <c r="B3" s="21" t="s">
        <v>41</v>
      </c>
      <c r="C3" s="22" t="s">
        <v>42</v>
      </c>
      <c r="D3" s="21" t="s">
        <v>44</v>
      </c>
      <c r="E3" s="22" t="s">
        <v>43</v>
      </c>
      <c r="F3" s="21" t="s">
        <v>45</v>
      </c>
      <c r="G3" s="23" t="s">
        <v>46</v>
      </c>
    </row>
    <row r="4" spans="1:7" x14ac:dyDescent="0.3">
      <c r="A4" s="16">
        <v>2003</v>
      </c>
      <c r="B4" s="4">
        <v>81.998522223999998</v>
      </c>
      <c r="C4" s="4">
        <v>81.953992775000003</v>
      </c>
      <c r="D4" s="4">
        <v>82.444063142999994</v>
      </c>
      <c r="E4" s="4">
        <v>82.814539801999999</v>
      </c>
      <c r="F4" s="4">
        <v>77.051807209000003</v>
      </c>
      <c r="G4" s="18">
        <v>81.546102262999995</v>
      </c>
    </row>
    <row r="5" spans="1:7" x14ac:dyDescent="0.3">
      <c r="A5" s="17">
        <v>2004</v>
      </c>
      <c r="B5" s="5">
        <v>83.908567124000001</v>
      </c>
      <c r="C5" s="5">
        <v>82.071961705999996</v>
      </c>
      <c r="D5" s="5">
        <v>81.552301757999999</v>
      </c>
      <c r="E5" s="5">
        <v>81.773140206999997</v>
      </c>
      <c r="F5" s="5">
        <v>76.118750657000007</v>
      </c>
      <c r="G5" s="19">
        <v>81.573244062000001</v>
      </c>
    </row>
    <row r="6" spans="1:7" x14ac:dyDescent="0.3">
      <c r="A6" s="16">
        <v>2005</v>
      </c>
      <c r="B6" s="4">
        <v>83.260508767000005</v>
      </c>
      <c r="C6" s="4">
        <v>81.889952622999999</v>
      </c>
      <c r="D6" s="4">
        <v>80.947836672999998</v>
      </c>
      <c r="E6" s="4">
        <v>82.308732950000007</v>
      </c>
      <c r="F6" s="4">
        <v>76.215703998999999</v>
      </c>
      <c r="G6" s="18">
        <v>81.460782193</v>
      </c>
    </row>
    <row r="7" spans="1:7" x14ac:dyDescent="0.3">
      <c r="A7" s="17">
        <v>2006</v>
      </c>
      <c r="B7" s="5">
        <v>83.841380650000005</v>
      </c>
      <c r="C7" s="5">
        <v>82.488223301000005</v>
      </c>
      <c r="D7" s="5">
        <v>81.797853380000006</v>
      </c>
      <c r="E7" s="5">
        <v>82.774938817999995</v>
      </c>
      <c r="F7" s="5">
        <v>78.160269708000001</v>
      </c>
      <c r="G7" s="19">
        <v>82.218663610999997</v>
      </c>
    </row>
    <row r="8" spans="1:7" x14ac:dyDescent="0.3">
      <c r="A8" s="16">
        <v>2007</v>
      </c>
      <c r="B8" s="4">
        <v>83.071691557999998</v>
      </c>
      <c r="C8" s="4">
        <v>82.442294129000004</v>
      </c>
      <c r="D8" s="4">
        <v>82.171056437000004</v>
      </c>
      <c r="E8" s="4">
        <v>82.268976049000003</v>
      </c>
      <c r="F8" s="4">
        <v>77.200467032999995</v>
      </c>
      <c r="G8" s="18">
        <v>81.972866697000001</v>
      </c>
    </row>
    <row r="9" spans="1:7" x14ac:dyDescent="0.3">
      <c r="A9" s="17">
        <v>2008</v>
      </c>
      <c r="B9" s="5">
        <v>83.472950343999997</v>
      </c>
      <c r="C9" s="5">
        <v>82.668716774999993</v>
      </c>
      <c r="D9" s="5">
        <v>81.929668565</v>
      </c>
      <c r="E9" s="5">
        <v>83.101816420000006</v>
      </c>
      <c r="F9" s="5">
        <v>77.286252099999999</v>
      </c>
      <c r="G9" s="19">
        <v>82.153476549000004</v>
      </c>
    </row>
    <row r="10" spans="1:7" x14ac:dyDescent="0.3">
      <c r="A10" s="16">
        <v>2009</v>
      </c>
      <c r="B10" s="4">
        <v>83.774500738</v>
      </c>
      <c r="C10" s="4">
        <v>82.815517947000004</v>
      </c>
      <c r="D10" s="4">
        <v>81.128720830999995</v>
      </c>
      <c r="E10" s="4">
        <v>81.947018716000002</v>
      </c>
      <c r="F10" s="4">
        <v>77.335727681999998</v>
      </c>
      <c r="G10" s="18">
        <v>82.089188996000004</v>
      </c>
    </row>
    <row r="11" spans="1:7" x14ac:dyDescent="0.3">
      <c r="A11" s="17">
        <v>2010</v>
      </c>
      <c r="B11" s="5">
        <v>83.484177775000006</v>
      </c>
      <c r="C11" s="5">
        <v>83.082743137999998</v>
      </c>
      <c r="D11" s="5">
        <v>83.373566177000001</v>
      </c>
      <c r="E11" s="5">
        <v>82.957267384000005</v>
      </c>
      <c r="F11" s="5">
        <v>77.058616361999995</v>
      </c>
      <c r="G11" s="19">
        <v>82.629035776999999</v>
      </c>
    </row>
    <row r="12" spans="1:7" x14ac:dyDescent="0.3">
      <c r="A12" s="16">
        <v>2011</v>
      </c>
      <c r="B12" s="4">
        <v>84.009275298000006</v>
      </c>
      <c r="C12" s="4">
        <v>83.116081616000002</v>
      </c>
      <c r="D12" s="4">
        <v>82.465031093999997</v>
      </c>
      <c r="E12" s="4">
        <v>81.748021537</v>
      </c>
      <c r="F12" s="4">
        <v>76.158646009999998</v>
      </c>
      <c r="G12" s="18">
        <v>82.443165128000004</v>
      </c>
    </row>
    <row r="13" spans="1:7" x14ac:dyDescent="0.3">
      <c r="A13" s="17">
        <v>2012</v>
      </c>
      <c r="B13" s="5">
        <v>83.674647648000004</v>
      </c>
      <c r="C13" s="5">
        <v>83.113233195000007</v>
      </c>
      <c r="D13" s="5">
        <v>82.790660072999998</v>
      </c>
      <c r="E13" s="5">
        <v>83.910455256999995</v>
      </c>
      <c r="F13" s="5">
        <v>76.811552818999999</v>
      </c>
      <c r="G13" s="19">
        <v>82.731650306999995</v>
      </c>
    </row>
    <row r="14" spans="1:7" x14ac:dyDescent="0.3">
      <c r="A14" s="16">
        <v>2013</v>
      </c>
      <c r="B14" s="4">
        <v>84.651298173000001</v>
      </c>
      <c r="C14" s="4">
        <v>83.927544212000001</v>
      </c>
      <c r="D14" s="4">
        <v>82.568373195000007</v>
      </c>
      <c r="E14" s="4">
        <v>83.694452960000007</v>
      </c>
      <c r="F14" s="4">
        <v>78.384499496999993</v>
      </c>
      <c r="G14" s="18">
        <v>83.293830654999994</v>
      </c>
    </row>
    <row r="15" spans="1:7" x14ac:dyDescent="0.3">
      <c r="A15" s="17">
        <v>2014</v>
      </c>
      <c r="B15" s="5">
        <v>84.450701480000006</v>
      </c>
      <c r="C15" s="5">
        <v>83.100570626999996</v>
      </c>
      <c r="D15" s="5">
        <v>82.396821732000006</v>
      </c>
      <c r="E15" s="5">
        <v>83.061220664999993</v>
      </c>
      <c r="F15" s="5">
        <v>77.216188498999998</v>
      </c>
      <c r="G15" s="19">
        <v>82.723767694000003</v>
      </c>
    </row>
    <row r="16" spans="1:7" x14ac:dyDescent="0.3">
      <c r="A16" s="16">
        <v>2015</v>
      </c>
      <c r="B16" s="4">
        <v>83.208637056000001</v>
      </c>
      <c r="C16" s="4">
        <v>83.271334885000002</v>
      </c>
      <c r="D16" s="4">
        <v>82.536632716</v>
      </c>
      <c r="E16" s="4">
        <v>83.059677291</v>
      </c>
      <c r="F16" s="4">
        <v>76.527779706999993</v>
      </c>
      <c r="G16" s="18">
        <v>82.625560276000002</v>
      </c>
    </row>
    <row r="17" spans="1:7" x14ac:dyDescent="0.3">
      <c r="A17" s="17">
        <v>2016</v>
      </c>
      <c r="B17" s="5">
        <v>83.684712580999999</v>
      </c>
      <c r="C17" s="5">
        <v>83.755251634999993</v>
      </c>
      <c r="D17" s="5">
        <v>81.914391080000001</v>
      </c>
      <c r="E17" s="5">
        <v>82.666847708000006</v>
      </c>
      <c r="F17" s="5">
        <v>77.257397548</v>
      </c>
      <c r="G17" s="19">
        <v>82.796623995000004</v>
      </c>
    </row>
    <row r="18" spans="1:7" x14ac:dyDescent="0.3">
      <c r="A18" s="16">
        <v>2017</v>
      </c>
      <c r="B18" s="4">
        <v>84.090272193999994</v>
      </c>
      <c r="C18" s="4">
        <v>83.435384554999999</v>
      </c>
      <c r="D18" s="4">
        <v>82.591370108000007</v>
      </c>
      <c r="E18" s="4">
        <v>81.984072017000003</v>
      </c>
      <c r="F18" s="4">
        <v>76.801968724999995</v>
      </c>
      <c r="G18" s="18">
        <v>82.650893775</v>
      </c>
    </row>
    <row r="19" spans="1:7" x14ac:dyDescent="0.3">
      <c r="A19" s="17">
        <v>2018</v>
      </c>
      <c r="B19" s="5">
        <v>84.008284302000007</v>
      </c>
      <c r="C19" s="5">
        <v>83.787019555000001</v>
      </c>
      <c r="D19" s="5">
        <v>82.306484948999994</v>
      </c>
      <c r="E19" s="5">
        <v>82.370422188999996</v>
      </c>
      <c r="F19" s="5">
        <v>75.902667449000006</v>
      </c>
      <c r="G19" s="19">
        <v>82.858395838999996</v>
      </c>
    </row>
    <row r="20" spans="1:7" x14ac:dyDescent="0.3">
      <c r="A20" s="16">
        <v>2019</v>
      </c>
      <c r="B20" s="4">
        <v>84.228927409999997</v>
      </c>
      <c r="C20" s="4">
        <v>84.077154977000006</v>
      </c>
      <c r="D20" s="4">
        <v>83.130625843000004</v>
      </c>
      <c r="E20" s="4">
        <v>82.733263089000005</v>
      </c>
      <c r="F20" s="4">
        <v>77.628863296999995</v>
      </c>
      <c r="G20" s="18">
        <v>83.110423378999997</v>
      </c>
    </row>
    <row r="21" spans="1:7" x14ac:dyDescent="0.3">
      <c r="A21" s="17">
        <v>2020</v>
      </c>
      <c r="B21" s="5">
        <v>83.258788035999999</v>
      </c>
      <c r="C21" s="5">
        <v>82.867287051999995</v>
      </c>
      <c r="D21" s="5">
        <v>81.191576841</v>
      </c>
      <c r="E21" s="5">
        <v>81.886083294000002</v>
      </c>
      <c r="F21" s="5">
        <v>75.449053640000002</v>
      </c>
      <c r="G21" s="19">
        <v>81.947879853000003</v>
      </c>
    </row>
    <row r="22" spans="1:7" x14ac:dyDescent="0.3">
      <c r="A22" s="16">
        <v>2021</v>
      </c>
      <c r="B22" s="4">
        <v>84.304264340000003</v>
      </c>
      <c r="C22" s="4">
        <v>84.101008061000002</v>
      </c>
      <c r="D22" s="4">
        <v>81.894840443000007</v>
      </c>
      <c r="E22" s="4">
        <v>82.776308952999997</v>
      </c>
      <c r="F22" s="4">
        <v>73.462146494999999</v>
      </c>
      <c r="G22" s="18">
        <v>82.896046471000005</v>
      </c>
    </row>
    <row r="23" spans="1:7" x14ac:dyDescent="0.3">
      <c r="A23" s="17">
        <v>2022</v>
      </c>
      <c r="B23" s="5">
        <v>83.992112528000007</v>
      </c>
      <c r="C23" s="5">
        <v>84.280886691999996</v>
      </c>
      <c r="D23" s="5">
        <v>83.777768073999994</v>
      </c>
      <c r="E23" s="5">
        <v>83.068040334000003</v>
      </c>
      <c r="F23" s="5">
        <v>76.227980997000003</v>
      </c>
      <c r="G23" s="19">
        <v>83.336948176999996</v>
      </c>
    </row>
    <row r="25" spans="1:7" x14ac:dyDescent="0.3">
      <c r="A25" s="6" t="s">
        <v>71</v>
      </c>
    </row>
    <row r="27" spans="1:7" x14ac:dyDescent="0.3">
      <c r="A27" s="25" t="s">
        <v>72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Q20"/>
  <sheetViews>
    <sheetView workbookViewId="0"/>
  </sheetViews>
  <sheetFormatPr defaultColWidth="8.88671875" defaultRowHeight="15" x14ac:dyDescent="0.25"/>
  <cols>
    <col min="1" max="1" width="30.33203125" style="6" customWidth="1"/>
    <col min="2" max="2" width="8.33203125" style="6" customWidth="1"/>
    <col min="3" max="22" width="9.6640625" style="6" bestFit="1" customWidth="1"/>
    <col min="23" max="23" width="8.88671875" style="6"/>
    <col min="24" max="24" width="12" style="6" bestFit="1" customWidth="1"/>
    <col min="25" max="16384" width="8.88671875" style="6"/>
  </cols>
  <sheetData>
    <row r="1" spans="1:43" x14ac:dyDescent="0.25">
      <c r="C1" s="9" t="str">
        <f>'Raw Data'!C4</f>
        <v>LE_2003</v>
      </c>
      <c r="D1" s="9" t="str">
        <f>'Raw Data'!D4</f>
        <v>LE_2004</v>
      </c>
      <c r="E1" s="9" t="str">
        <f>'Raw Data'!E4</f>
        <v>LE_2005</v>
      </c>
      <c r="F1" s="9" t="str">
        <f>'Raw Data'!F4</f>
        <v>LE_2006</v>
      </c>
      <c r="G1" s="9" t="str">
        <f>'Raw Data'!G4</f>
        <v>LE_2007</v>
      </c>
      <c r="H1" s="9" t="str">
        <f>'Raw Data'!H4</f>
        <v>LE_2008</v>
      </c>
      <c r="I1" s="9" t="str">
        <f>'Raw Data'!I4</f>
        <v>LE_2009</v>
      </c>
      <c r="J1" s="9" t="str">
        <f>'Raw Data'!J4</f>
        <v>LE_2010</v>
      </c>
      <c r="K1" s="9" t="str">
        <f>'Raw Data'!K4</f>
        <v>LE_2011</v>
      </c>
      <c r="L1" s="9" t="str">
        <f>'Raw Data'!L4</f>
        <v>LE_2012</v>
      </c>
      <c r="M1" s="9" t="str">
        <f>'Raw Data'!M4</f>
        <v>LE_2013</v>
      </c>
      <c r="N1" s="9" t="str">
        <f>'Raw Data'!N4</f>
        <v>LE_2014</v>
      </c>
      <c r="O1" s="9" t="str">
        <f>'Raw Data'!O4</f>
        <v>LE_2015</v>
      </c>
      <c r="P1" s="9" t="str">
        <f>'Raw Data'!P4</f>
        <v>LE_2016</v>
      </c>
      <c r="Q1" s="9" t="str">
        <f>'Raw Data'!Q4</f>
        <v>LE_2017</v>
      </c>
      <c r="R1" s="9" t="str">
        <f>'Raw Data'!R4</f>
        <v>LE_2018</v>
      </c>
      <c r="S1" s="9" t="str">
        <f>'Raw Data'!S4</f>
        <v>LE_2019</v>
      </c>
      <c r="T1" s="9" t="str">
        <f>'Raw Data'!T4</f>
        <v>LE_2020</v>
      </c>
      <c r="U1" s="9" t="str">
        <f>'Raw Data'!U4</f>
        <v>LE_2021</v>
      </c>
      <c r="V1" s="9" t="str">
        <f>'Raw Data'!V4</f>
        <v>LE_2022</v>
      </c>
      <c r="W1" s="9"/>
      <c r="X1" s="9"/>
      <c r="Y1" s="9"/>
      <c r="Z1" s="9"/>
      <c r="AA1" s="9"/>
      <c r="AB1" s="9"/>
    </row>
    <row r="2" spans="1:43" ht="15.6" x14ac:dyDescent="0.3">
      <c r="A2" s="7" t="s">
        <v>12</v>
      </c>
      <c r="B2" s="7"/>
      <c r="C2" s="15">
        <v>2003</v>
      </c>
      <c r="D2" s="15">
        <v>2004</v>
      </c>
      <c r="E2" s="15">
        <v>2005</v>
      </c>
      <c r="F2" s="15">
        <v>2006</v>
      </c>
      <c r="G2" s="15">
        <v>2007</v>
      </c>
      <c r="H2" s="15">
        <v>2008</v>
      </c>
      <c r="I2" s="15">
        <v>2009</v>
      </c>
      <c r="J2" s="15">
        <v>2010</v>
      </c>
      <c r="K2" s="15">
        <v>2011</v>
      </c>
      <c r="L2" s="15">
        <v>2012</v>
      </c>
      <c r="M2" s="15">
        <v>2013</v>
      </c>
      <c r="N2" s="15">
        <v>2014</v>
      </c>
      <c r="O2" s="15">
        <v>2015</v>
      </c>
      <c r="P2" s="15">
        <v>2016</v>
      </c>
      <c r="Q2" s="15">
        <v>2017</v>
      </c>
      <c r="R2" s="15">
        <v>2018</v>
      </c>
      <c r="S2" s="15">
        <v>2019</v>
      </c>
      <c r="T2" s="15">
        <v>2020</v>
      </c>
      <c r="U2" s="15">
        <v>2021</v>
      </c>
      <c r="V2" s="15">
        <v>2022</v>
      </c>
      <c r="W2" s="15"/>
      <c r="X2" s="15" t="s">
        <v>30</v>
      </c>
      <c r="Y2" s="15" t="s">
        <v>31</v>
      </c>
      <c r="Z2" s="9"/>
      <c r="AA2" s="9"/>
      <c r="AB2" s="9"/>
    </row>
    <row r="3" spans="1:43" x14ac:dyDescent="0.25">
      <c r="A3" s="6" t="str">
        <f t="shared" ref="A3:A8" si="0">CONCATENATE(A12,Y3)</f>
        <v>Southern Health-Santé Sud*</v>
      </c>
      <c r="C3" s="8">
        <f>'Raw Data'!C5</f>
        <v>81.998522223999998</v>
      </c>
      <c r="D3" s="8">
        <f>'Raw Data'!D5</f>
        <v>83.908567124000001</v>
      </c>
      <c r="E3" s="8">
        <f>'Raw Data'!E5</f>
        <v>83.260508767000005</v>
      </c>
      <c r="F3" s="8">
        <f>'Raw Data'!F5</f>
        <v>83.841380650000005</v>
      </c>
      <c r="G3" s="8">
        <f>'Raw Data'!G5</f>
        <v>83.071691557999998</v>
      </c>
      <c r="H3" s="8">
        <f>'Raw Data'!H5</f>
        <v>83.472950343999997</v>
      </c>
      <c r="I3" s="8">
        <f>'Raw Data'!I5</f>
        <v>83.774500738</v>
      </c>
      <c r="J3" s="8">
        <f>'Raw Data'!J5</f>
        <v>83.484177775000006</v>
      </c>
      <c r="K3" s="8">
        <f>'Raw Data'!K5</f>
        <v>84.009275298000006</v>
      </c>
      <c r="L3" s="8">
        <f>'Raw Data'!L5</f>
        <v>83.674647648000004</v>
      </c>
      <c r="M3" s="8">
        <f>'Raw Data'!M5</f>
        <v>84.651298173000001</v>
      </c>
      <c r="N3" s="8">
        <f>'Raw Data'!N5</f>
        <v>84.450701480000006</v>
      </c>
      <c r="O3" s="8">
        <f>'Raw Data'!O5</f>
        <v>83.208637056000001</v>
      </c>
      <c r="P3" s="8">
        <f>'Raw Data'!P5</f>
        <v>83.684712580999999</v>
      </c>
      <c r="Q3" s="8">
        <f>'Raw Data'!Q5</f>
        <v>84.090272193999994</v>
      </c>
      <c r="R3" s="8">
        <f>'Raw Data'!R5</f>
        <v>84.008284302000007</v>
      </c>
      <c r="S3" s="8">
        <f>'Raw Data'!S5</f>
        <v>84.228927409999997</v>
      </c>
      <c r="T3" s="8">
        <f>'Raw Data'!T5</f>
        <v>83.258788035999999</v>
      </c>
      <c r="U3" s="8">
        <f>'Raw Data'!U5</f>
        <v>84.304264340000003</v>
      </c>
      <c r="V3" s="8">
        <f>'Raw Data'!V5</f>
        <v>83.992112528000007</v>
      </c>
      <c r="X3" s="9">
        <f>'Raw Data'!J21</f>
        <v>2.6287343899999999E-2</v>
      </c>
      <c r="Y3" s="9" t="str">
        <f t="shared" ref="Y3:Y8" si="1">IF(X3="&lt;.0001","*",IF(X3&lt;0.05,"*",""))</f>
        <v>*</v>
      </c>
    </row>
    <row r="4" spans="1:43" x14ac:dyDescent="0.25">
      <c r="A4" s="6" t="str">
        <f t="shared" si="0"/>
        <v>Winnipeg RHA*</v>
      </c>
      <c r="C4" s="8">
        <f>'Raw Data'!C6</f>
        <v>81.953992775000003</v>
      </c>
      <c r="D4" s="8">
        <f>'Raw Data'!D6</f>
        <v>82.071961705999996</v>
      </c>
      <c r="E4" s="8">
        <f>'Raw Data'!E6</f>
        <v>81.889952622999999</v>
      </c>
      <c r="F4" s="8">
        <f>'Raw Data'!F6</f>
        <v>82.488223301000005</v>
      </c>
      <c r="G4" s="8">
        <f>'Raw Data'!G6</f>
        <v>82.442294129000004</v>
      </c>
      <c r="H4" s="8">
        <f>'Raw Data'!H6</f>
        <v>82.668716774999993</v>
      </c>
      <c r="I4" s="8">
        <f>'Raw Data'!I6</f>
        <v>82.815517947000004</v>
      </c>
      <c r="J4" s="8">
        <f>'Raw Data'!J6</f>
        <v>83.082743137999998</v>
      </c>
      <c r="K4" s="8">
        <f>'Raw Data'!K6</f>
        <v>83.116081616000002</v>
      </c>
      <c r="L4" s="8">
        <f>'Raw Data'!L6</f>
        <v>83.113233195000007</v>
      </c>
      <c r="M4" s="8">
        <f>'Raw Data'!M6</f>
        <v>83.927544212000001</v>
      </c>
      <c r="N4" s="8">
        <f>'Raw Data'!N6</f>
        <v>83.100570626999996</v>
      </c>
      <c r="O4" s="8">
        <f>'Raw Data'!O6</f>
        <v>83.271334885000002</v>
      </c>
      <c r="P4" s="8">
        <f>'Raw Data'!P6</f>
        <v>83.755251634999993</v>
      </c>
      <c r="Q4" s="8">
        <f>'Raw Data'!Q6</f>
        <v>83.435384554999999</v>
      </c>
      <c r="R4" s="8">
        <f>'Raw Data'!R6</f>
        <v>83.787019555000001</v>
      </c>
      <c r="S4" s="8">
        <f>'Raw Data'!S6</f>
        <v>84.077154977000006</v>
      </c>
      <c r="T4" s="8">
        <f>'Raw Data'!T6</f>
        <v>82.867287051999995</v>
      </c>
      <c r="U4" s="8">
        <f>'Raw Data'!U6</f>
        <v>84.101008061000002</v>
      </c>
      <c r="V4" s="8">
        <f>'Raw Data'!V6</f>
        <v>84.280886691999996</v>
      </c>
      <c r="X4" s="9">
        <f>'Raw Data'!J41</f>
        <v>2.8873922999999999E-7</v>
      </c>
      <c r="Y4" s="9" t="str">
        <f t="shared" si="1"/>
        <v>*</v>
      </c>
    </row>
    <row r="5" spans="1:43" x14ac:dyDescent="0.25">
      <c r="A5" s="6" t="str">
        <f t="shared" si="0"/>
        <v>Interlake-Eastern RHA</v>
      </c>
      <c r="C5" s="8">
        <f>'Raw Data'!C7</f>
        <v>82.444063142999994</v>
      </c>
      <c r="D5" s="8">
        <f>'Raw Data'!D7</f>
        <v>81.552301757999999</v>
      </c>
      <c r="E5" s="8">
        <f>'Raw Data'!E7</f>
        <v>80.947836672999998</v>
      </c>
      <c r="F5" s="8">
        <f>'Raw Data'!F7</f>
        <v>81.797853380000006</v>
      </c>
      <c r="G5" s="8">
        <f>'Raw Data'!G7</f>
        <v>82.171056437000004</v>
      </c>
      <c r="H5" s="8">
        <f>'Raw Data'!H7</f>
        <v>81.929668565</v>
      </c>
      <c r="I5" s="8">
        <f>'Raw Data'!I7</f>
        <v>81.128720830999995</v>
      </c>
      <c r="J5" s="8">
        <f>'Raw Data'!J7</f>
        <v>83.373566177000001</v>
      </c>
      <c r="K5" s="8">
        <f>'Raw Data'!K7</f>
        <v>82.465031093999997</v>
      </c>
      <c r="L5" s="8">
        <f>'Raw Data'!L7</f>
        <v>82.790660072999998</v>
      </c>
      <c r="M5" s="8">
        <f>'Raw Data'!M7</f>
        <v>82.568373195000007</v>
      </c>
      <c r="N5" s="8">
        <f>'Raw Data'!N7</f>
        <v>82.396821732000006</v>
      </c>
      <c r="O5" s="8">
        <f>'Raw Data'!O7</f>
        <v>82.536632716</v>
      </c>
      <c r="P5" s="8">
        <f>'Raw Data'!P7</f>
        <v>81.914391080000001</v>
      </c>
      <c r="Q5" s="8">
        <f>'Raw Data'!Q7</f>
        <v>82.591370108000007</v>
      </c>
      <c r="R5" s="8">
        <f>'Raw Data'!R7</f>
        <v>82.306484948999994</v>
      </c>
      <c r="S5" s="8">
        <f>'Raw Data'!S7</f>
        <v>83.130625843000004</v>
      </c>
      <c r="T5" s="8">
        <f>'Raw Data'!T7</f>
        <v>81.191576841</v>
      </c>
      <c r="U5" s="8">
        <f>'Raw Data'!U7</f>
        <v>81.894840443000007</v>
      </c>
      <c r="V5" s="8">
        <f>'Raw Data'!V7</f>
        <v>83.777768073999994</v>
      </c>
      <c r="X5" s="9">
        <f>'Raw Data'!J61</f>
        <v>0.1109831783</v>
      </c>
      <c r="Y5" s="9" t="str">
        <f t="shared" si="1"/>
        <v/>
      </c>
    </row>
    <row r="6" spans="1:43" x14ac:dyDescent="0.25">
      <c r="A6" s="6" t="str">
        <f t="shared" si="0"/>
        <v>Prairie Mountain Health</v>
      </c>
      <c r="C6" s="8">
        <f>'Raw Data'!C8</f>
        <v>82.814539801999999</v>
      </c>
      <c r="D6" s="8">
        <f>'Raw Data'!D8</f>
        <v>81.773140206999997</v>
      </c>
      <c r="E6" s="8">
        <f>'Raw Data'!E8</f>
        <v>82.308732950000007</v>
      </c>
      <c r="F6" s="8">
        <f>'Raw Data'!F8</f>
        <v>82.774938817999995</v>
      </c>
      <c r="G6" s="8">
        <f>'Raw Data'!G8</f>
        <v>82.268976049000003</v>
      </c>
      <c r="H6" s="8">
        <f>'Raw Data'!H8</f>
        <v>83.101816420000006</v>
      </c>
      <c r="I6" s="8">
        <f>'Raw Data'!I8</f>
        <v>81.947018716000002</v>
      </c>
      <c r="J6" s="8">
        <f>'Raw Data'!J8</f>
        <v>82.957267384000005</v>
      </c>
      <c r="K6" s="8">
        <f>'Raw Data'!K8</f>
        <v>81.748021537</v>
      </c>
      <c r="L6" s="8">
        <f>'Raw Data'!L8</f>
        <v>83.910455256999995</v>
      </c>
      <c r="M6" s="8">
        <f>'Raw Data'!M8</f>
        <v>83.694452960000007</v>
      </c>
      <c r="N6" s="8">
        <f>'Raw Data'!N8</f>
        <v>83.061220664999993</v>
      </c>
      <c r="O6" s="8">
        <f>'Raw Data'!O8</f>
        <v>83.059677291</v>
      </c>
      <c r="P6" s="8">
        <f>'Raw Data'!P8</f>
        <v>82.666847708000006</v>
      </c>
      <c r="Q6" s="8">
        <f>'Raw Data'!Q8</f>
        <v>81.984072017000003</v>
      </c>
      <c r="R6" s="8">
        <f>'Raw Data'!R8</f>
        <v>82.370422188999996</v>
      </c>
      <c r="S6" s="8">
        <f>'Raw Data'!S8</f>
        <v>82.733263089000005</v>
      </c>
      <c r="T6" s="8">
        <f>'Raw Data'!T8</f>
        <v>81.886083294000002</v>
      </c>
      <c r="U6" s="8">
        <f>'Raw Data'!U8</f>
        <v>82.776308952999997</v>
      </c>
      <c r="V6" s="8">
        <f>'Raw Data'!V8</f>
        <v>83.068040334000003</v>
      </c>
      <c r="X6" s="9">
        <f>'Raw Data'!J81</f>
        <v>0.63743713970000004</v>
      </c>
      <c r="Y6" s="9" t="str">
        <f t="shared" si="1"/>
        <v/>
      </c>
    </row>
    <row r="7" spans="1:43" x14ac:dyDescent="0.25">
      <c r="A7" s="6" t="str">
        <f t="shared" si="0"/>
        <v>Northern Health Region</v>
      </c>
      <c r="C7" s="8">
        <f>'Raw Data'!C9</f>
        <v>77.051807209000003</v>
      </c>
      <c r="D7" s="8">
        <f>'Raw Data'!D9</f>
        <v>76.118750657000007</v>
      </c>
      <c r="E7" s="8">
        <f>'Raw Data'!E9</f>
        <v>76.215703998999999</v>
      </c>
      <c r="F7" s="8">
        <f>'Raw Data'!F9</f>
        <v>78.160269708000001</v>
      </c>
      <c r="G7" s="8">
        <f>'Raw Data'!G9</f>
        <v>77.200467032999995</v>
      </c>
      <c r="H7" s="8">
        <f>'Raw Data'!H9</f>
        <v>77.286252099999999</v>
      </c>
      <c r="I7" s="8">
        <f>'Raw Data'!I9</f>
        <v>77.335727681999998</v>
      </c>
      <c r="J7" s="8">
        <f>'Raw Data'!J9</f>
        <v>77.058616361999995</v>
      </c>
      <c r="K7" s="8">
        <f>'Raw Data'!K9</f>
        <v>76.158646009999998</v>
      </c>
      <c r="L7" s="8">
        <f>'Raw Data'!L9</f>
        <v>76.811552818999999</v>
      </c>
      <c r="M7" s="8">
        <f>'Raw Data'!M9</f>
        <v>78.384499496999993</v>
      </c>
      <c r="N7" s="8">
        <f>'Raw Data'!N9</f>
        <v>77.216188498999998</v>
      </c>
      <c r="O7" s="8">
        <f>'Raw Data'!O9</f>
        <v>76.527779706999993</v>
      </c>
      <c r="P7" s="8">
        <f>'Raw Data'!P9</f>
        <v>77.257397548</v>
      </c>
      <c r="Q7" s="8">
        <f>'Raw Data'!Q9</f>
        <v>76.801968724999995</v>
      </c>
      <c r="R7" s="8">
        <f>'Raw Data'!R9</f>
        <v>75.902667449000006</v>
      </c>
      <c r="S7" s="8">
        <f>'Raw Data'!S9</f>
        <v>77.628863296999995</v>
      </c>
      <c r="T7" s="8">
        <f>'Raw Data'!T9</f>
        <v>75.449053640000002</v>
      </c>
      <c r="U7" s="8">
        <f>'Raw Data'!U9</f>
        <v>73.462146494999999</v>
      </c>
      <c r="V7" s="8">
        <f>'Raw Data'!V9</f>
        <v>76.227980997000003</v>
      </c>
      <c r="X7" s="9">
        <f>'Raw Data'!J101</f>
        <v>7.8171421599999999E-2</v>
      </c>
      <c r="Y7" s="9" t="str">
        <f t="shared" si="1"/>
        <v/>
      </c>
    </row>
    <row r="8" spans="1:43" x14ac:dyDescent="0.25">
      <c r="A8" s="6" t="str">
        <f t="shared" si="0"/>
        <v>Manitoba*</v>
      </c>
      <c r="C8" s="8">
        <f>'Raw Data'!C10</f>
        <v>81.546102262999995</v>
      </c>
      <c r="D8" s="8">
        <f>'Raw Data'!D10</f>
        <v>81.573244062000001</v>
      </c>
      <c r="E8" s="8">
        <f>'Raw Data'!E10</f>
        <v>81.460782193</v>
      </c>
      <c r="F8" s="8">
        <f>'Raw Data'!F10</f>
        <v>82.218663610999997</v>
      </c>
      <c r="G8" s="8">
        <f>'Raw Data'!G10</f>
        <v>81.972866697000001</v>
      </c>
      <c r="H8" s="8">
        <f>'Raw Data'!H10</f>
        <v>82.153476549000004</v>
      </c>
      <c r="I8" s="8">
        <f>'Raw Data'!I10</f>
        <v>82.089188996000004</v>
      </c>
      <c r="J8" s="8">
        <f>'Raw Data'!J10</f>
        <v>82.629035776999999</v>
      </c>
      <c r="K8" s="8">
        <f>'Raw Data'!K10</f>
        <v>82.443165128000004</v>
      </c>
      <c r="L8" s="8">
        <f>'Raw Data'!L10</f>
        <v>82.731650306999995</v>
      </c>
      <c r="M8" s="8">
        <f>'Raw Data'!M10</f>
        <v>83.293830654999994</v>
      </c>
      <c r="N8" s="8">
        <f>'Raw Data'!N10</f>
        <v>82.723767694000003</v>
      </c>
      <c r="O8" s="8">
        <f>'Raw Data'!O10</f>
        <v>82.625560276000002</v>
      </c>
      <c r="P8" s="8">
        <f>'Raw Data'!P10</f>
        <v>82.796623995000004</v>
      </c>
      <c r="Q8" s="8">
        <f>'Raw Data'!Q10</f>
        <v>82.650893775</v>
      </c>
      <c r="R8" s="8">
        <f>'Raw Data'!R10</f>
        <v>82.858395838999996</v>
      </c>
      <c r="S8" s="8">
        <f>'Raw Data'!S10</f>
        <v>83.110423378999997</v>
      </c>
      <c r="T8" s="8">
        <f>'Raw Data'!T10</f>
        <v>81.947879853000003</v>
      </c>
      <c r="U8" s="8">
        <f>'Raw Data'!U10</f>
        <v>82.896046471000005</v>
      </c>
      <c r="V8" s="8">
        <f>'Raw Data'!V10</f>
        <v>83.336948176999996</v>
      </c>
      <c r="X8" s="9">
        <f>'Raw Data'!J121</f>
        <v>1.0083249999999999E-4</v>
      </c>
      <c r="Y8" s="9" t="str">
        <f t="shared" si="1"/>
        <v>*</v>
      </c>
    </row>
    <row r="9" spans="1:43" x14ac:dyDescent="0.25">
      <c r="X9" s="9"/>
      <c r="Y9" s="9"/>
    </row>
    <row r="11" spans="1:43" ht="15.6" x14ac:dyDescent="0.3">
      <c r="A11" s="7"/>
      <c r="B11" s="7"/>
      <c r="X11" s="7"/>
      <c r="Y11" s="7"/>
      <c r="Z11" s="7"/>
      <c r="AA11" s="7"/>
      <c r="AB11" s="7"/>
      <c r="AC11" s="7"/>
      <c r="AD11" s="7"/>
      <c r="AE11" s="7"/>
      <c r="AF11" s="7"/>
      <c r="AG11" s="7"/>
      <c r="AH11" s="7"/>
      <c r="AI11" s="7"/>
      <c r="AJ11" s="7"/>
      <c r="AK11" s="7"/>
      <c r="AL11" s="7"/>
      <c r="AM11" s="7"/>
      <c r="AN11" s="7"/>
      <c r="AO11" s="7"/>
      <c r="AP11" s="7"/>
      <c r="AQ11" s="7"/>
    </row>
    <row r="12" spans="1:43" x14ac:dyDescent="0.25">
      <c r="A12" s="6" t="s">
        <v>14</v>
      </c>
    </row>
    <row r="13" spans="1:43" x14ac:dyDescent="0.25">
      <c r="A13" s="6" t="s">
        <v>8</v>
      </c>
    </row>
    <row r="14" spans="1:43" x14ac:dyDescent="0.25">
      <c r="A14" s="6" t="s">
        <v>10</v>
      </c>
    </row>
    <row r="15" spans="1:43" x14ac:dyDescent="0.25">
      <c r="A15" s="6" t="s">
        <v>9</v>
      </c>
    </row>
    <row r="16" spans="1:43" x14ac:dyDescent="0.25">
      <c r="A16" s="6" t="s">
        <v>11</v>
      </c>
    </row>
    <row r="17" spans="1:43" x14ac:dyDescent="0.25">
      <c r="A17" s="6" t="s">
        <v>13</v>
      </c>
    </row>
    <row r="20" spans="1:43" ht="15.6" x14ac:dyDescent="0.3">
      <c r="A20" s="7"/>
      <c r="B20" s="7"/>
      <c r="X20" s="7"/>
      <c r="Y20" s="7"/>
      <c r="Z20" s="7"/>
      <c r="AA20" s="7"/>
      <c r="AB20" s="7"/>
      <c r="AC20" s="7"/>
      <c r="AD20" s="7"/>
      <c r="AE20" s="7"/>
      <c r="AF20" s="7"/>
      <c r="AG20" s="7"/>
      <c r="AH20" s="7"/>
      <c r="AI20" s="7"/>
      <c r="AJ20" s="7"/>
      <c r="AK20" s="7"/>
      <c r="AL20" s="7"/>
      <c r="AM20" s="7"/>
      <c r="AN20" s="7"/>
      <c r="AO20" s="7"/>
      <c r="AP20" s="7"/>
      <c r="AQ20"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1"/>
  <sheetViews>
    <sheetView workbookViewId="0"/>
  </sheetViews>
  <sheetFormatPr defaultColWidth="12.109375" defaultRowHeight="15" x14ac:dyDescent="0.25"/>
  <cols>
    <col min="1" max="1" width="9.109375" style="6" customWidth="1"/>
    <col min="2" max="7" width="18.6640625" style="6" customWidth="1"/>
    <col min="8" max="16384" width="12.109375" style="6"/>
  </cols>
  <sheetData>
    <row r="1" spans="1:11" ht="31.2" x14ac:dyDescent="0.3">
      <c r="B1" s="10" t="s">
        <v>41</v>
      </c>
      <c r="C1" s="10" t="s">
        <v>42</v>
      </c>
      <c r="D1" s="10" t="s">
        <v>44</v>
      </c>
      <c r="E1" s="10" t="s">
        <v>43</v>
      </c>
      <c r="F1" s="10" t="s">
        <v>45</v>
      </c>
      <c r="G1" s="10" t="s">
        <v>46</v>
      </c>
      <c r="K1" s="11"/>
    </row>
    <row r="2" spans="1:11" ht="15.6" x14ac:dyDescent="0.3">
      <c r="A2" s="7">
        <v>2003</v>
      </c>
      <c r="B2" s="12">
        <f>'Raw Data'!C5</f>
        <v>81.998522223999998</v>
      </c>
      <c r="C2" s="12">
        <f>'Raw Data'!C6</f>
        <v>81.953992775000003</v>
      </c>
      <c r="D2" s="12">
        <f>'Raw Data'!C7</f>
        <v>82.444063142999994</v>
      </c>
      <c r="E2" s="12">
        <f>'Raw Data'!C8</f>
        <v>82.814539801999999</v>
      </c>
      <c r="F2" s="12">
        <f>'Raw Data'!C9</f>
        <v>77.051807209000003</v>
      </c>
      <c r="G2" s="12">
        <f>'Raw Data'!C10</f>
        <v>81.546102262999995</v>
      </c>
    </row>
    <row r="3" spans="1:11" ht="15.6" x14ac:dyDescent="0.3">
      <c r="A3" s="7">
        <v>2004</v>
      </c>
      <c r="B3" s="12">
        <f>'Raw Data'!D5</f>
        <v>83.908567124000001</v>
      </c>
      <c r="C3" s="12">
        <f>'Raw Data'!D6</f>
        <v>82.071961705999996</v>
      </c>
      <c r="D3" s="12">
        <f>'Raw Data'!D7</f>
        <v>81.552301757999999</v>
      </c>
      <c r="E3" s="12">
        <f>'Raw Data'!D8</f>
        <v>81.773140206999997</v>
      </c>
      <c r="F3" s="12">
        <f>'Raw Data'!D9</f>
        <v>76.118750657000007</v>
      </c>
      <c r="G3" s="12">
        <f>'Raw Data'!D10</f>
        <v>81.573244062000001</v>
      </c>
    </row>
    <row r="4" spans="1:11" ht="15.6" x14ac:dyDescent="0.3">
      <c r="A4" s="7">
        <v>2005</v>
      </c>
      <c r="B4" s="12">
        <f>'Raw Data'!E5</f>
        <v>83.260508767000005</v>
      </c>
      <c r="C4" s="12">
        <f>'Raw Data'!E6</f>
        <v>81.889952622999999</v>
      </c>
      <c r="D4" s="12">
        <f>'Raw Data'!E7</f>
        <v>80.947836672999998</v>
      </c>
      <c r="E4" s="12">
        <f>'Raw Data'!E8</f>
        <v>82.308732950000007</v>
      </c>
      <c r="F4" s="12">
        <f>'Raw Data'!E9</f>
        <v>76.215703998999999</v>
      </c>
      <c r="G4" s="12">
        <f>'Raw Data'!E10</f>
        <v>81.460782193</v>
      </c>
    </row>
    <row r="5" spans="1:11" ht="15.6" x14ac:dyDescent="0.3">
      <c r="A5" s="7">
        <v>2006</v>
      </c>
      <c r="B5" s="12">
        <f>'Raw Data'!F5</f>
        <v>83.841380650000005</v>
      </c>
      <c r="C5" s="12">
        <f>'Raw Data'!F6</f>
        <v>82.488223301000005</v>
      </c>
      <c r="D5" s="12">
        <f>'Raw Data'!F7</f>
        <v>81.797853380000006</v>
      </c>
      <c r="E5" s="12">
        <f>'Raw Data'!F8</f>
        <v>82.774938817999995</v>
      </c>
      <c r="F5" s="12">
        <f>'Raw Data'!F9</f>
        <v>78.160269708000001</v>
      </c>
      <c r="G5" s="12">
        <f>'Raw Data'!F10</f>
        <v>82.218663610999997</v>
      </c>
    </row>
    <row r="6" spans="1:11" ht="15.6" x14ac:dyDescent="0.3">
      <c r="A6" s="7">
        <v>2007</v>
      </c>
      <c r="B6" s="12">
        <f>'Raw Data'!G5</f>
        <v>83.071691557999998</v>
      </c>
      <c r="C6" s="12">
        <f>'Raw Data'!G6</f>
        <v>82.442294129000004</v>
      </c>
      <c r="D6" s="12">
        <f>'Raw Data'!G7</f>
        <v>82.171056437000004</v>
      </c>
      <c r="E6" s="12">
        <f>'Raw Data'!G8</f>
        <v>82.268976049000003</v>
      </c>
      <c r="F6" s="12">
        <f>'Raw Data'!G9</f>
        <v>77.200467032999995</v>
      </c>
      <c r="G6" s="12">
        <f>'Raw Data'!G10</f>
        <v>81.972866697000001</v>
      </c>
    </row>
    <row r="7" spans="1:11" ht="15.6" x14ac:dyDescent="0.3">
      <c r="A7" s="7">
        <v>2008</v>
      </c>
      <c r="B7" s="12">
        <f>'Raw Data'!H5</f>
        <v>83.472950343999997</v>
      </c>
      <c r="C7" s="12">
        <f>'Raw Data'!H6</f>
        <v>82.668716774999993</v>
      </c>
      <c r="D7" s="12">
        <f>'Raw Data'!H7</f>
        <v>81.929668565</v>
      </c>
      <c r="E7" s="12">
        <f>'Raw Data'!H8</f>
        <v>83.101816420000006</v>
      </c>
      <c r="F7" s="12">
        <f>'Raw Data'!H9</f>
        <v>77.286252099999999</v>
      </c>
      <c r="G7" s="12">
        <f>'Raw Data'!H10</f>
        <v>82.153476549000004</v>
      </c>
    </row>
    <row r="8" spans="1:11" ht="15.6" x14ac:dyDescent="0.3">
      <c r="A8" s="7">
        <v>2009</v>
      </c>
      <c r="B8" s="12">
        <f>'Raw Data'!I5</f>
        <v>83.774500738</v>
      </c>
      <c r="C8" s="12">
        <f>'Raw Data'!I6</f>
        <v>82.815517947000004</v>
      </c>
      <c r="D8" s="12">
        <f>'Raw Data'!I7</f>
        <v>81.128720830999995</v>
      </c>
      <c r="E8" s="12">
        <f>'Raw Data'!I8</f>
        <v>81.947018716000002</v>
      </c>
      <c r="F8" s="12">
        <f>'Raw Data'!I9</f>
        <v>77.335727681999998</v>
      </c>
      <c r="G8" s="12">
        <f>'Raw Data'!I10</f>
        <v>82.089188996000004</v>
      </c>
    </row>
    <row r="9" spans="1:11" ht="15.6" x14ac:dyDescent="0.3">
      <c r="A9" s="7">
        <v>2010</v>
      </c>
      <c r="B9" s="12">
        <f>'Raw Data'!J5</f>
        <v>83.484177775000006</v>
      </c>
      <c r="C9" s="12">
        <f>'Raw Data'!J6</f>
        <v>83.082743137999998</v>
      </c>
      <c r="D9" s="12">
        <f>'Raw Data'!J7</f>
        <v>83.373566177000001</v>
      </c>
      <c r="E9" s="12">
        <f>'Raw Data'!J8</f>
        <v>82.957267384000005</v>
      </c>
      <c r="F9" s="12">
        <f>'Raw Data'!J9</f>
        <v>77.058616361999995</v>
      </c>
      <c r="G9" s="12">
        <f>'Raw Data'!J10</f>
        <v>82.629035776999999</v>
      </c>
    </row>
    <row r="10" spans="1:11" ht="15.6" x14ac:dyDescent="0.3">
      <c r="A10" s="7">
        <v>2011</v>
      </c>
      <c r="B10" s="12">
        <f>'Raw Data'!K5</f>
        <v>84.009275298000006</v>
      </c>
      <c r="C10" s="12">
        <f>'Raw Data'!K6</f>
        <v>83.116081616000002</v>
      </c>
      <c r="D10" s="12">
        <f>'Raw Data'!K7</f>
        <v>82.465031093999997</v>
      </c>
      <c r="E10" s="12">
        <f>'Raw Data'!K8</f>
        <v>81.748021537</v>
      </c>
      <c r="F10" s="12">
        <f>'Raw Data'!K9</f>
        <v>76.158646009999998</v>
      </c>
      <c r="G10" s="12">
        <f>'Raw Data'!K10</f>
        <v>82.443165128000004</v>
      </c>
    </row>
    <row r="11" spans="1:11" ht="15.6" x14ac:dyDescent="0.3">
      <c r="A11" s="7">
        <v>2012</v>
      </c>
      <c r="B11" s="12">
        <f>'Raw Data'!L5</f>
        <v>83.674647648000004</v>
      </c>
      <c r="C11" s="12">
        <f>'Raw Data'!L6</f>
        <v>83.113233195000007</v>
      </c>
      <c r="D11" s="12">
        <f>'Raw Data'!L7</f>
        <v>82.790660072999998</v>
      </c>
      <c r="E11" s="12">
        <f>'Raw Data'!L8</f>
        <v>83.910455256999995</v>
      </c>
      <c r="F11" s="12">
        <f>'Raw Data'!L9</f>
        <v>76.811552818999999</v>
      </c>
      <c r="G11" s="12">
        <f>'Raw Data'!L10</f>
        <v>82.731650306999995</v>
      </c>
    </row>
    <row r="12" spans="1:11" ht="15.6" x14ac:dyDescent="0.3">
      <c r="A12" s="7">
        <v>2013</v>
      </c>
      <c r="B12" s="12">
        <f>'Raw Data'!M5</f>
        <v>84.651298173000001</v>
      </c>
      <c r="C12" s="12">
        <f>'Raw Data'!M6</f>
        <v>83.927544212000001</v>
      </c>
      <c r="D12" s="12">
        <f>'Raw Data'!M7</f>
        <v>82.568373195000007</v>
      </c>
      <c r="E12" s="12">
        <f>'Raw Data'!M8</f>
        <v>83.694452960000007</v>
      </c>
      <c r="F12" s="12">
        <f>'Raw Data'!M9</f>
        <v>78.384499496999993</v>
      </c>
      <c r="G12" s="12">
        <f>'Raw Data'!M10</f>
        <v>83.293830654999994</v>
      </c>
    </row>
    <row r="13" spans="1:11" ht="15.6" x14ac:dyDescent="0.3">
      <c r="A13" s="7">
        <v>2014</v>
      </c>
      <c r="B13" s="12">
        <f>'Raw Data'!N5</f>
        <v>84.450701480000006</v>
      </c>
      <c r="C13" s="12">
        <f>'Raw Data'!N6</f>
        <v>83.100570626999996</v>
      </c>
      <c r="D13" s="12">
        <f>'Raw Data'!N7</f>
        <v>82.396821732000006</v>
      </c>
      <c r="E13" s="12">
        <f>'Raw Data'!N8</f>
        <v>83.061220664999993</v>
      </c>
      <c r="F13" s="12">
        <f>'Raw Data'!N9</f>
        <v>77.216188498999998</v>
      </c>
      <c r="G13" s="12">
        <f>'Raw Data'!N10</f>
        <v>82.723767694000003</v>
      </c>
    </row>
    <row r="14" spans="1:11" ht="15.6" x14ac:dyDescent="0.3">
      <c r="A14" s="7">
        <v>2015</v>
      </c>
      <c r="B14" s="12">
        <f>'Raw Data'!O5</f>
        <v>83.208637056000001</v>
      </c>
      <c r="C14" s="12">
        <f>'Raw Data'!O6</f>
        <v>83.271334885000002</v>
      </c>
      <c r="D14" s="12">
        <f>'Raw Data'!O7</f>
        <v>82.536632716</v>
      </c>
      <c r="E14" s="12">
        <f>'Raw Data'!O8</f>
        <v>83.059677291</v>
      </c>
      <c r="F14" s="12">
        <f>'Raw Data'!O9</f>
        <v>76.527779706999993</v>
      </c>
      <c r="G14" s="12">
        <f>'Raw Data'!O10</f>
        <v>82.625560276000002</v>
      </c>
    </row>
    <row r="15" spans="1:11" ht="15.6" x14ac:dyDescent="0.3">
      <c r="A15" s="7">
        <v>2016</v>
      </c>
      <c r="B15" s="12">
        <f>'Raw Data'!P5</f>
        <v>83.684712580999999</v>
      </c>
      <c r="C15" s="12">
        <f>'Raw Data'!P6</f>
        <v>83.755251634999993</v>
      </c>
      <c r="D15" s="12">
        <f>'Raw Data'!P7</f>
        <v>81.914391080000001</v>
      </c>
      <c r="E15" s="12">
        <f>'Raw Data'!P8</f>
        <v>82.666847708000006</v>
      </c>
      <c r="F15" s="12">
        <f>'Raw Data'!P9</f>
        <v>77.257397548</v>
      </c>
      <c r="G15" s="12">
        <f>'Raw Data'!P10</f>
        <v>82.796623995000004</v>
      </c>
    </row>
    <row r="16" spans="1:11" ht="15.6" x14ac:dyDescent="0.3">
      <c r="A16" s="7">
        <v>2017</v>
      </c>
      <c r="B16" s="12">
        <f>'Raw Data'!Q5</f>
        <v>84.090272193999994</v>
      </c>
      <c r="C16" s="12">
        <f>'Raw Data'!Q6</f>
        <v>83.435384554999999</v>
      </c>
      <c r="D16" s="12">
        <f>'Raw Data'!Q7</f>
        <v>82.591370108000007</v>
      </c>
      <c r="E16" s="12">
        <f>'Raw Data'!Q8</f>
        <v>81.984072017000003</v>
      </c>
      <c r="F16" s="12">
        <f>'Raw Data'!Q9</f>
        <v>76.801968724999995</v>
      </c>
      <c r="G16" s="12">
        <f>'Raw Data'!Q10</f>
        <v>82.650893775</v>
      </c>
    </row>
    <row r="17" spans="1:7" ht="15.6" x14ac:dyDescent="0.3">
      <c r="A17" s="7">
        <v>2018</v>
      </c>
      <c r="B17" s="12">
        <f>'Raw Data'!R5</f>
        <v>84.008284302000007</v>
      </c>
      <c r="C17" s="12">
        <f>'Raw Data'!R6</f>
        <v>83.787019555000001</v>
      </c>
      <c r="D17" s="12">
        <f>'Raw Data'!R7</f>
        <v>82.306484948999994</v>
      </c>
      <c r="E17" s="12">
        <f>'Raw Data'!R8</f>
        <v>82.370422188999996</v>
      </c>
      <c r="F17" s="12">
        <f>'Raw Data'!R9</f>
        <v>75.902667449000006</v>
      </c>
      <c r="G17" s="12">
        <f>'Raw Data'!R10</f>
        <v>82.858395838999996</v>
      </c>
    </row>
    <row r="18" spans="1:7" ht="15.6" x14ac:dyDescent="0.3">
      <c r="A18" s="7">
        <v>2019</v>
      </c>
      <c r="B18" s="12">
        <f>'Raw Data'!S5</f>
        <v>84.228927409999997</v>
      </c>
      <c r="C18" s="12">
        <f>'Raw Data'!S6</f>
        <v>84.077154977000006</v>
      </c>
      <c r="D18" s="12">
        <f>'Raw Data'!S7</f>
        <v>83.130625843000004</v>
      </c>
      <c r="E18" s="12">
        <f>'Raw Data'!S8</f>
        <v>82.733263089000005</v>
      </c>
      <c r="F18" s="12">
        <f>'Raw Data'!S9</f>
        <v>77.628863296999995</v>
      </c>
      <c r="G18" s="12">
        <f>'Raw Data'!S10</f>
        <v>83.110423378999997</v>
      </c>
    </row>
    <row r="19" spans="1:7" ht="15.6" x14ac:dyDescent="0.3">
      <c r="A19" s="7">
        <v>2020</v>
      </c>
      <c r="B19" s="12">
        <f>'Raw Data'!T5</f>
        <v>83.258788035999999</v>
      </c>
      <c r="C19" s="12">
        <f>'Raw Data'!T6</f>
        <v>82.867287051999995</v>
      </c>
      <c r="D19" s="12">
        <f>'Raw Data'!T7</f>
        <v>81.191576841</v>
      </c>
      <c r="E19" s="12">
        <f>'Raw Data'!T8</f>
        <v>81.886083294000002</v>
      </c>
      <c r="F19" s="12">
        <f>'Raw Data'!T9</f>
        <v>75.449053640000002</v>
      </c>
      <c r="G19" s="12">
        <f>'Raw Data'!T10</f>
        <v>81.947879853000003</v>
      </c>
    </row>
    <row r="20" spans="1:7" ht="15.6" x14ac:dyDescent="0.3">
      <c r="A20" s="7">
        <v>2021</v>
      </c>
      <c r="B20" s="12">
        <f>'Raw Data'!U5</f>
        <v>84.304264340000003</v>
      </c>
      <c r="C20" s="12">
        <f>'Raw Data'!U6</f>
        <v>84.101008061000002</v>
      </c>
      <c r="D20" s="12">
        <f>'Raw Data'!U7</f>
        <v>81.894840443000007</v>
      </c>
      <c r="E20" s="12">
        <f>'Raw Data'!U8</f>
        <v>82.776308952999997</v>
      </c>
      <c r="F20" s="12">
        <f>'Raw Data'!U9</f>
        <v>73.462146494999999</v>
      </c>
      <c r="G20" s="12">
        <f>'Raw Data'!U10</f>
        <v>82.896046471000005</v>
      </c>
    </row>
    <row r="21" spans="1:7" ht="15.6" x14ac:dyDescent="0.3">
      <c r="A21" s="7">
        <v>2022</v>
      </c>
      <c r="B21" s="12">
        <f>'Raw Data'!V5</f>
        <v>83.992112528000007</v>
      </c>
      <c r="C21" s="12">
        <f>'Raw Data'!V6</f>
        <v>84.280886691999996</v>
      </c>
      <c r="D21" s="12">
        <f>'Raw Data'!V7</f>
        <v>83.777768073999994</v>
      </c>
      <c r="E21" s="12">
        <f>'Raw Data'!V8</f>
        <v>83.068040334000003</v>
      </c>
      <c r="F21" s="12">
        <f>'Raw Data'!V9</f>
        <v>76.227980997000003</v>
      </c>
      <c r="G21" s="12">
        <f>'Raw Data'!V10</f>
        <v>83.336948176999996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160"/>
  <sheetViews>
    <sheetView workbookViewId="0">
      <selection activeCell="F22" sqref="F22"/>
    </sheetView>
  </sheetViews>
  <sheetFormatPr defaultColWidth="8.88671875" defaultRowHeight="15" x14ac:dyDescent="0.25"/>
  <cols>
    <col min="1" max="1" width="12.33203125" style="6" customWidth="1"/>
    <col min="2" max="2" width="31.6640625" style="6" bestFit="1" customWidth="1"/>
    <col min="3" max="3" width="11.33203125" style="6" bestFit="1" customWidth="1"/>
    <col min="4" max="22" width="10.33203125" style="6" bestFit="1" customWidth="1"/>
    <col min="23" max="16384" width="8.88671875" style="6"/>
  </cols>
  <sheetData>
    <row r="1" spans="1:22" x14ac:dyDescent="0.25">
      <c r="A1" s="6" t="s">
        <v>47</v>
      </c>
    </row>
    <row r="3" spans="1:22" x14ac:dyDescent="0.25">
      <c r="A3" s="6" t="s">
        <v>70</v>
      </c>
    </row>
    <row r="4" spans="1:22" x14ac:dyDescent="0.25">
      <c r="A4" s="6" t="s">
        <v>15</v>
      </c>
      <c r="B4" s="6" t="s">
        <v>0</v>
      </c>
      <c r="C4" s="9" t="s">
        <v>16</v>
      </c>
      <c r="D4" s="9" t="s">
        <v>17</v>
      </c>
      <c r="E4" s="9" t="s">
        <v>18</v>
      </c>
      <c r="F4" s="9" t="s">
        <v>19</v>
      </c>
      <c r="G4" s="9" t="s">
        <v>20</v>
      </c>
      <c r="H4" s="9" t="s">
        <v>21</v>
      </c>
      <c r="I4" s="9" t="s">
        <v>22</v>
      </c>
      <c r="J4" s="9" t="s">
        <v>23</v>
      </c>
      <c r="K4" s="9" t="s">
        <v>24</v>
      </c>
      <c r="L4" s="9" t="s">
        <v>25</v>
      </c>
      <c r="M4" s="9" t="s">
        <v>26</v>
      </c>
      <c r="N4" s="9" t="s">
        <v>27</v>
      </c>
      <c r="O4" s="9" t="s">
        <v>28</v>
      </c>
      <c r="P4" s="9" t="s">
        <v>29</v>
      </c>
      <c r="Q4" s="9" t="s">
        <v>48</v>
      </c>
      <c r="R4" s="9" t="s">
        <v>49</v>
      </c>
      <c r="S4" s="9" t="s">
        <v>50</v>
      </c>
      <c r="T4" s="9" t="s">
        <v>51</v>
      </c>
      <c r="U4" s="9" t="s">
        <v>52</v>
      </c>
      <c r="V4" s="9" t="s">
        <v>53</v>
      </c>
    </row>
    <row r="5" spans="1:22" x14ac:dyDescent="0.25">
      <c r="A5" s="6" t="s">
        <v>68</v>
      </c>
      <c r="B5" s="6" t="s">
        <v>1</v>
      </c>
      <c r="C5" s="8">
        <v>81.998522223999998</v>
      </c>
      <c r="D5" s="8">
        <v>83.908567124000001</v>
      </c>
      <c r="E5" s="8">
        <v>83.260508767000005</v>
      </c>
      <c r="F5" s="8">
        <v>83.841380650000005</v>
      </c>
      <c r="G5" s="8">
        <v>83.071691557999998</v>
      </c>
      <c r="H5" s="8">
        <v>83.472950343999997</v>
      </c>
      <c r="I5" s="8">
        <v>83.774500738</v>
      </c>
      <c r="J5" s="8">
        <v>83.484177775000006</v>
      </c>
      <c r="K5" s="8">
        <v>84.009275298000006</v>
      </c>
      <c r="L5" s="8">
        <v>83.674647648000004</v>
      </c>
      <c r="M5" s="8">
        <v>84.651298173000001</v>
      </c>
      <c r="N5" s="8">
        <v>84.450701480000006</v>
      </c>
      <c r="O5" s="8">
        <v>83.208637056000001</v>
      </c>
      <c r="P5" s="8">
        <v>83.684712580999999</v>
      </c>
      <c r="Q5" s="8">
        <v>84.090272193999994</v>
      </c>
      <c r="R5" s="8">
        <v>84.008284302000007</v>
      </c>
      <c r="S5" s="8">
        <v>84.228927409999997</v>
      </c>
      <c r="T5" s="8">
        <v>83.258788035999999</v>
      </c>
      <c r="U5" s="8">
        <v>84.304264340000003</v>
      </c>
      <c r="V5" s="8">
        <v>83.992112528000007</v>
      </c>
    </row>
    <row r="6" spans="1:22" x14ac:dyDescent="0.25">
      <c r="A6" s="6" t="s">
        <v>68</v>
      </c>
      <c r="B6" s="6" t="s">
        <v>2</v>
      </c>
      <c r="C6" s="8">
        <v>81.953992775000003</v>
      </c>
      <c r="D6" s="8">
        <v>82.071961705999996</v>
      </c>
      <c r="E6" s="8">
        <v>81.889952622999999</v>
      </c>
      <c r="F6" s="8">
        <v>82.488223301000005</v>
      </c>
      <c r="G6" s="8">
        <v>82.442294129000004</v>
      </c>
      <c r="H6" s="8">
        <v>82.668716774999993</v>
      </c>
      <c r="I6" s="8">
        <v>82.815517947000004</v>
      </c>
      <c r="J6" s="8">
        <v>83.082743137999998</v>
      </c>
      <c r="K6" s="8">
        <v>83.116081616000002</v>
      </c>
      <c r="L6" s="8">
        <v>83.113233195000007</v>
      </c>
      <c r="M6" s="8">
        <v>83.927544212000001</v>
      </c>
      <c r="N6" s="8">
        <v>83.100570626999996</v>
      </c>
      <c r="O6" s="8">
        <v>83.271334885000002</v>
      </c>
      <c r="P6" s="8">
        <v>83.755251634999993</v>
      </c>
      <c r="Q6" s="8">
        <v>83.435384554999999</v>
      </c>
      <c r="R6" s="8">
        <v>83.787019555000001</v>
      </c>
      <c r="S6" s="8">
        <v>84.077154977000006</v>
      </c>
      <c r="T6" s="8">
        <v>82.867287051999995</v>
      </c>
      <c r="U6" s="8">
        <v>84.101008061000002</v>
      </c>
      <c r="V6" s="8">
        <v>84.280886691999996</v>
      </c>
    </row>
    <row r="7" spans="1:22" x14ac:dyDescent="0.25">
      <c r="A7" s="6" t="s">
        <v>68</v>
      </c>
      <c r="B7" s="6" t="s">
        <v>4</v>
      </c>
      <c r="C7" s="8">
        <v>82.444063142999994</v>
      </c>
      <c r="D7" s="8">
        <v>81.552301757999999</v>
      </c>
      <c r="E7" s="8">
        <v>80.947836672999998</v>
      </c>
      <c r="F7" s="8">
        <v>81.797853380000006</v>
      </c>
      <c r="G7" s="8">
        <v>82.171056437000004</v>
      </c>
      <c r="H7" s="8">
        <v>81.929668565</v>
      </c>
      <c r="I7" s="8">
        <v>81.128720830999995</v>
      </c>
      <c r="J7" s="8">
        <v>83.373566177000001</v>
      </c>
      <c r="K7" s="8">
        <v>82.465031093999997</v>
      </c>
      <c r="L7" s="8">
        <v>82.790660072999998</v>
      </c>
      <c r="M7" s="8">
        <v>82.568373195000007</v>
      </c>
      <c r="N7" s="8">
        <v>82.396821732000006</v>
      </c>
      <c r="O7" s="8">
        <v>82.536632716</v>
      </c>
      <c r="P7" s="8">
        <v>81.914391080000001</v>
      </c>
      <c r="Q7" s="8">
        <v>82.591370108000007</v>
      </c>
      <c r="R7" s="8">
        <v>82.306484948999994</v>
      </c>
      <c r="S7" s="8">
        <v>83.130625843000004</v>
      </c>
      <c r="T7" s="8">
        <v>81.191576841</v>
      </c>
      <c r="U7" s="8">
        <v>81.894840443000007</v>
      </c>
      <c r="V7" s="8">
        <v>83.777768073999994</v>
      </c>
    </row>
    <row r="8" spans="1:22" x14ac:dyDescent="0.25">
      <c r="A8" s="6" t="s">
        <v>68</v>
      </c>
      <c r="B8" s="6" t="s">
        <v>3</v>
      </c>
      <c r="C8" s="8">
        <v>82.814539801999999</v>
      </c>
      <c r="D8" s="8">
        <v>81.773140206999997</v>
      </c>
      <c r="E8" s="8">
        <v>82.308732950000007</v>
      </c>
      <c r="F8" s="8">
        <v>82.774938817999995</v>
      </c>
      <c r="G8" s="8">
        <v>82.268976049000003</v>
      </c>
      <c r="H8" s="8">
        <v>83.101816420000006</v>
      </c>
      <c r="I8" s="8">
        <v>81.947018716000002</v>
      </c>
      <c r="J8" s="8">
        <v>82.957267384000005</v>
      </c>
      <c r="K8" s="8">
        <v>81.748021537</v>
      </c>
      <c r="L8" s="8">
        <v>83.910455256999995</v>
      </c>
      <c r="M8" s="8">
        <v>83.694452960000007</v>
      </c>
      <c r="N8" s="8">
        <v>83.061220664999993</v>
      </c>
      <c r="O8" s="8">
        <v>83.059677291</v>
      </c>
      <c r="P8" s="8">
        <v>82.666847708000006</v>
      </c>
      <c r="Q8" s="8">
        <v>81.984072017000003</v>
      </c>
      <c r="R8" s="8">
        <v>82.370422188999996</v>
      </c>
      <c r="S8" s="8">
        <v>82.733263089000005</v>
      </c>
      <c r="T8" s="8">
        <v>81.886083294000002</v>
      </c>
      <c r="U8" s="8">
        <v>82.776308952999997</v>
      </c>
      <c r="V8" s="8">
        <v>83.068040334000003</v>
      </c>
    </row>
    <row r="9" spans="1:22" x14ac:dyDescent="0.25">
      <c r="A9" s="6" t="s">
        <v>68</v>
      </c>
      <c r="B9" s="6" t="s">
        <v>5</v>
      </c>
      <c r="C9" s="8">
        <v>77.051807209000003</v>
      </c>
      <c r="D9" s="8">
        <v>76.118750657000007</v>
      </c>
      <c r="E9" s="8">
        <v>76.215703998999999</v>
      </c>
      <c r="F9" s="8">
        <v>78.160269708000001</v>
      </c>
      <c r="G9" s="8">
        <v>77.200467032999995</v>
      </c>
      <c r="H9" s="8">
        <v>77.286252099999999</v>
      </c>
      <c r="I9" s="8">
        <v>77.335727681999998</v>
      </c>
      <c r="J9" s="8">
        <v>77.058616361999995</v>
      </c>
      <c r="K9" s="8">
        <v>76.158646009999998</v>
      </c>
      <c r="L9" s="8">
        <v>76.811552818999999</v>
      </c>
      <c r="M9" s="8">
        <v>78.384499496999993</v>
      </c>
      <c r="N9" s="8">
        <v>77.216188498999998</v>
      </c>
      <c r="O9" s="8">
        <v>76.527779706999993</v>
      </c>
      <c r="P9" s="8">
        <v>77.257397548</v>
      </c>
      <c r="Q9" s="8">
        <v>76.801968724999995</v>
      </c>
      <c r="R9" s="8">
        <v>75.902667449000006</v>
      </c>
      <c r="S9" s="8">
        <v>77.628863296999995</v>
      </c>
      <c r="T9" s="8">
        <v>75.449053640000002</v>
      </c>
      <c r="U9" s="8">
        <v>73.462146494999999</v>
      </c>
      <c r="V9" s="8">
        <v>76.227980997000003</v>
      </c>
    </row>
    <row r="10" spans="1:22" x14ac:dyDescent="0.25">
      <c r="A10" s="6" t="s">
        <v>68</v>
      </c>
      <c r="B10" s="6" t="s">
        <v>6</v>
      </c>
      <c r="C10" s="8">
        <v>81.546102262999995</v>
      </c>
      <c r="D10" s="8">
        <v>81.573244062000001</v>
      </c>
      <c r="E10" s="8">
        <v>81.460782193</v>
      </c>
      <c r="F10" s="8">
        <v>82.218663610999997</v>
      </c>
      <c r="G10" s="8">
        <v>81.972866697000001</v>
      </c>
      <c r="H10" s="8">
        <v>82.153476549000004</v>
      </c>
      <c r="I10" s="8">
        <v>82.089188996000004</v>
      </c>
      <c r="J10" s="8">
        <v>82.629035776999999</v>
      </c>
      <c r="K10" s="8">
        <v>82.443165128000004</v>
      </c>
      <c r="L10" s="8">
        <v>82.731650306999995</v>
      </c>
      <c r="M10" s="8">
        <v>83.293830654999994</v>
      </c>
      <c r="N10" s="8">
        <v>82.723767694000003</v>
      </c>
      <c r="O10" s="8">
        <v>82.625560276000002</v>
      </c>
      <c r="P10" s="8">
        <v>82.796623995000004</v>
      </c>
      <c r="Q10" s="8">
        <v>82.650893775</v>
      </c>
      <c r="R10" s="8">
        <v>82.858395838999996</v>
      </c>
      <c r="S10" s="8">
        <v>83.110423378999997</v>
      </c>
      <c r="T10" s="8">
        <v>81.947879853000003</v>
      </c>
      <c r="U10" s="8">
        <v>82.896046471000005</v>
      </c>
      <c r="V10" s="8">
        <v>83.336948176999996</v>
      </c>
    </row>
    <row r="11" spans="1:22" x14ac:dyDescent="0.25">
      <c r="A11" s="6" t="s">
        <v>68</v>
      </c>
      <c r="B11" s="6" t="s">
        <v>7</v>
      </c>
      <c r="C11" s="8">
        <v>47.358312120000001</v>
      </c>
      <c r="D11" s="8">
        <v>48.532904008999999</v>
      </c>
      <c r="E11" s="8">
        <v>44.440918867000001</v>
      </c>
      <c r="F11" s="8">
        <v>59.825012958000002</v>
      </c>
      <c r="G11" s="8">
        <v>49.384688543999999</v>
      </c>
      <c r="H11" s="8">
        <v>46.488904763999997</v>
      </c>
      <c r="I11" s="8">
        <v>52.117786766999998</v>
      </c>
      <c r="J11" s="8">
        <v>57.916094436000002</v>
      </c>
      <c r="K11" s="8">
        <v>52.848669285</v>
      </c>
      <c r="L11" s="8">
        <v>58.401597244999998</v>
      </c>
      <c r="M11" s="8">
        <v>52.922817510000002</v>
      </c>
      <c r="N11" s="8">
        <v>60.564665296000001</v>
      </c>
      <c r="O11" s="8">
        <v>57.786235873000003</v>
      </c>
      <c r="P11" s="8">
        <v>52.080623914999997</v>
      </c>
      <c r="Q11" s="8">
        <v>50.901836832999997</v>
      </c>
      <c r="R11" s="8">
        <v>53.444173824000003</v>
      </c>
      <c r="S11" s="8">
        <v>50.19881608</v>
      </c>
      <c r="T11" s="8">
        <v>48.645558291</v>
      </c>
      <c r="U11" s="8">
        <v>48.842821489999999</v>
      </c>
      <c r="V11" s="8">
        <v>47.309780293999999</v>
      </c>
    </row>
    <row r="14" spans="1:22" x14ac:dyDescent="0.25">
      <c r="C14" s="13"/>
    </row>
    <row r="17" spans="1:12" x14ac:dyDescent="0.25">
      <c r="A17" s="6" t="s">
        <v>47</v>
      </c>
    </row>
    <row r="19" spans="1:12" x14ac:dyDescent="0.25">
      <c r="A19" s="6" t="s">
        <v>70</v>
      </c>
    </row>
    <row r="20" spans="1:12" x14ac:dyDescent="0.25">
      <c r="A20" s="6" t="s">
        <v>15</v>
      </c>
      <c r="B20" s="6" t="s">
        <v>0</v>
      </c>
      <c r="C20" s="9" t="s">
        <v>56</v>
      </c>
      <c r="D20" s="9" t="s">
        <v>57</v>
      </c>
      <c r="E20" s="9" t="s">
        <v>58</v>
      </c>
      <c r="F20" s="9" t="s">
        <v>59</v>
      </c>
      <c r="G20" s="9" t="s">
        <v>60</v>
      </c>
      <c r="H20" s="9" t="s">
        <v>61</v>
      </c>
      <c r="I20" s="9" t="s">
        <v>62</v>
      </c>
      <c r="J20" s="9" t="s">
        <v>63</v>
      </c>
      <c r="K20" s="9" t="s">
        <v>64</v>
      </c>
      <c r="L20" s="9" t="s">
        <v>65</v>
      </c>
    </row>
    <row r="21" spans="1:12" ht="15.6" x14ac:dyDescent="0.3">
      <c r="A21" s="7" t="s">
        <v>68</v>
      </c>
      <c r="B21" s="7" t="s">
        <v>1</v>
      </c>
      <c r="C21" s="7">
        <v>78013</v>
      </c>
      <c r="D21" s="7">
        <v>569</v>
      </c>
      <c r="E21" s="14">
        <v>81.998522223999998</v>
      </c>
      <c r="F21" s="14">
        <v>81.003951607999994</v>
      </c>
      <c r="G21" s="14">
        <v>82.993092841000006</v>
      </c>
      <c r="H21" s="14">
        <v>0.25748925239999998</v>
      </c>
      <c r="I21" s="14">
        <v>0.50743398819999996</v>
      </c>
      <c r="J21" s="7">
        <v>2.6287343899999999E-2</v>
      </c>
      <c r="K21" s="7" t="s">
        <v>67</v>
      </c>
      <c r="L21" s="7" t="s">
        <v>66</v>
      </c>
    </row>
    <row r="22" spans="1:12" x14ac:dyDescent="0.25">
      <c r="A22" s="6" t="s">
        <v>68</v>
      </c>
      <c r="B22" s="6" t="s">
        <v>1</v>
      </c>
      <c r="C22" s="6">
        <v>79304</v>
      </c>
      <c r="D22" s="6">
        <v>483</v>
      </c>
      <c r="E22" s="8">
        <v>83.908567124000001</v>
      </c>
      <c r="F22" s="8">
        <v>82.898200645000003</v>
      </c>
      <c r="G22" s="8">
        <v>84.918933602999999</v>
      </c>
      <c r="H22" s="8">
        <v>0.26573313770000001</v>
      </c>
      <c r="I22" s="8">
        <v>0.51549310150000005</v>
      </c>
      <c r="J22" s="6" t="s">
        <v>66</v>
      </c>
      <c r="K22" s="6" t="s">
        <v>66</v>
      </c>
      <c r="L22" s="6" t="s">
        <v>66</v>
      </c>
    </row>
    <row r="23" spans="1:12" x14ac:dyDescent="0.25">
      <c r="A23" s="6" t="s">
        <v>68</v>
      </c>
      <c r="B23" s="6" t="s">
        <v>1</v>
      </c>
      <c r="C23" s="6">
        <v>80527</v>
      </c>
      <c r="D23" s="6">
        <v>514</v>
      </c>
      <c r="E23" s="8">
        <v>83.260508767000005</v>
      </c>
      <c r="F23" s="8">
        <v>82.228848094</v>
      </c>
      <c r="G23" s="8">
        <v>84.292169440999999</v>
      </c>
      <c r="H23" s="8">
        <v>0.2770522037</v>
      </c>
      <c r="I23" s="8">
        <v>0.52635748660000004</v>
      </c>
      <c r="J23" s="6" t="s">
        <v>66</v>
      </c>
      <c r="K23" s="6" t="s">
        <v>66</v>
      </c>
      <c r="L23" s="6" t="s">
        <v>66</v>
      </c>
    </row>
    <row r="24" spans="1:12" x14ac:dyDescent="0.25">
      <c r="A24" s="6" t="s">
        <v>68</v>
      </c>
      <c r="B24" s="6" t="s">
        <v>1</v>
      </c>
      <c r="C24" s="6">
        <v>81757</v>
      </c>
      <c r="D24" s="6">
        <v>515</v>
      </c>
      <c r="E24" s="8">
        <v>83.841380650000005</v>
      </c>
      <c r="F24" s="8">
        <v>82.827085686000004</v>
      </c>
      <c r="G24" s="8">
        <v>84.855675613000002</v>
      </c>
      <c r="H24" s="8">
        <v>0.2678035902</v>
      </c>
      <c r="I24" s="8">
        <v>0.51749743010000004</v>
      </c>
      <c r="J24" s="6" t="s">
        <v>66</v>
      </c>
      <c r="K24" s="6" t="s">
        <v>66</v>
      </c>
      <c r="L24" s="6" t="s">
        <v>66</v>
      </c>
    </row>
    <row r="25" spans="1:12" x14ac:dyDescent="0.25">
      <c r="A25" s="6" t="s">
        <v>68</v>
      </c>
      <c r="B25" s="6" t="s">
        <v>1</v>
      </c>
      <c r="C25" s="6">
        <v>83720</v>
      </c>
      <c r="D25" s="6">
        <v>548</v>
      </c>
      <c r="E25" s="8">
        <v>83.071691557999998</v>
      </c>
      <c r="F25" s="8">
        <v>82.039429016</v>
      </c>
      <c r="G25" s="8">
        <v>84.103954099000006</v>
      </c>
      <c r="H25" s="8">
        <v>0.27737556089999998</v>
      </c>
      <c r="I25" s="8">
        <v>0.52666456210000001</v>
      </c>
      <c r="J25" s="6" t="s">
        <v>66</v>
      </c>
      <c r="K25" s="6" t="s">
        <v>66</v>
      </c>
      <c r="L25" s="6" t="s">
        <v>66</v>
      </c>
    </row>
    <row r="26" spans="1:12" x14ac:dyDescent="0.25">
      <c r="A26" s="6" t="s">
        <v>68</v>
      </c>
      <c r="B26" s="6" t="s">
        <v>1</v>
      </c>
      <c r="C26" s="6">
        <v>85536</v>
      </c>
      <c r="D26" s="6">
        <v>560</v>
      </c>
      <c r="E26" s="8">
        <v>83.472950343999997</v>
      </c>
      <c r="F26" s="8">
        <v>82.511050198000007</v>
      </c>
      <c r="G26" s="8">
        <v>84.434850488999999</v>
      </c>
      <c r="H26" s="8">
        <v>0.2408506587</v>
      </c>
      <c r="I26" s="8">
        <v>0.49076538050000001</v>
      </c>
      <c r="J26" s="6" t="s">
        <v>66</v>
      </c>
      <c r="K26" s="6" t="s">
        <v>66</v>
      </c>
      <c r="L26" s="6" t="s">
        <v>66</v>
      </c>
    </row>
    <row r="27" spans="1:12" x14ac:dyDescent="0.25">
      <c r="A27" s="6" t="s">
        <v>68</v>
      </c>
      <c r="B27" s="6" t="s">
        <v>1</v>
      </c>
      <c r="C27" s="6">
        <v>86911</v>
      </c>
      <c r="D27" s="6">
        <v>541</v>
      </c>
      <c r="E27" s="8">
        <v>83.774500738</v>
      </c>
      <c r="F27" s="8">
        <v>82.787755638999997</v>
      </c>
      <c r="G27" s="8">
        <v>84.761245837000004</v>
      </c>
      <c r="H27" s="8">
        <v>0.2534532202</v>
      </c>
      <c r="I27" s="8">
        <v>0.50344137710000003</v>
      </c>
      <c r="J27" s="6" t="s">
        <v>66</v>
      </c>
      <c r="K27" s="6" t="s">
        <v>66</v>
      </c>
      <c r="L27" s="6" t="s">
        <v>66</v>
      </c>
    </row>
    <row r="28" spans="1:12" x14ac:dyDescent="0.25">
      <c r="A28" s="6" t="s">
        <v>68</v>
      </c>
      <c r="B28" s="6" t="s">
        <v>1</v>
      </c>
      <c r="C28" s="6">
        <v>88307</v>
      </c>
      <c r="D28" s="6">
        <v>577</v>
      </c>
      <c r="E28" s="8">
        <v>83.484177775000006</v>
      </c>
      <c r="F28" s="8">
        <v>82.528300897999998</v>
      </c>
      <c r="G28" s="8">
        <v>84.440054652000001</v>
      </c>
      <c r="H28" s="8">
        <v>0.23784376409999999</v>
      </c>
      <c r="I28" s="8">
        <v>0.48769228419999999</v>
      </c>
      <c r="J28" s="6" t="s">
        <v>66</v>
      </c>
      <c r="K28" s="6" t="s">
        <v>66</v>
      </c>
      <c r="L28" s="6" t="s">
        <v>66</v>
      </c>
    </row>
    <row r="29" spans="1:12" x14ac:dyDescent="0.25">
      <c r="A29" s="6" t="s">
        <v>68</v>
      </c>
      <c r="B29" s="6" t="s">
        <v>1</v>
      </c>
      <c r="C29" s="6">
        <v>89982</v>
      </c>
      <c r="D29" s="6">
        <v>580</v>
      </c>
      <c r="E29" s="8">
        <v>84.009275298000006</v>
      </c>
      <c r="F29" s="8">
        <v>83.127878835999994</v>
      </c>
      <c r="G29" s="8">
        <v>84.890671760000004</v>
      </c>
      <c r="H29" s="8">
        <v>0.20222296009999999</v>
      </c>
      <c r="I29" s="8">
        <v>0.44969207249999998</v>
      </c>
      <c r="J29" s="6" t="s">
        <v>66</v>
      </c>
      <c r="K29" s="6" t="s">
        <v>66</v>
      </c>
      <c r="L29" s="6" t="s">
        <v>66</v>
      </c>
    </row>
    <row r="30" spans="1:12" x14ac:dyDescent="0.25">
      <c r="A30" s="6" t="s">
        <v>68</v>
      </c>
      <c r="B30" s="6" t="s">
        <v>1</v>
      </c>
      <c r="C30" s="6">
        <v>91962</v>
      </c>
      <c r="D30" s="6">
        <v>593</v>
      </c>
      <c r="E30" s="8">
        <v>83.674647648000004</v>
      </c>
      <c r="F30" s="8">
        <v>82.757055256000001</v>
      </c>
      <c r="G30" s="8">
        <v>84.592240039999993</v>
      </c>
      <c r="H30" s="8">
        <v>0.21917320849999999</v>
      </c>
      <c r="I30" s="8">
        <v>0.46815938359999998</v>
      </c>
      <c r="J30" s="6" t="s">
        <v>66</v>
      </c>
      <c r="K30" s="6" t="s">
        <v>66</v>
      </c>
      <c r="L30" s="6" t="s">
        <v>66</v>
      </c>
    </row>
    <row r="31" spans="1:12" x14ac:dyDescent="0.25">
      <c r="A31" s="6" t="s">
        <v>68</v>
      </c>
      <c r="B31" s="6" t="s">
        <v>1</v>
      </c>
      <c r="C31" s="6">
        <v>93837</v>
      </c>
      <c r="D31" s="6">
        <v>559</v>
      </c>
      <c r="E31" s="8">
        <v>84.651298173000001</v>
      </c>
      <c r="F31" s="8">
        <v>83.773152992000007</v>
      </c>
      <c r="G31" s="8">
        <v>85.529443353000005</v>
      </c>
      <c r="H31" s="8">
        <v>0.20073379790000001</v>
      </c>
      <c r="I31" s="8">
        <v>0.4480332554</v>
      </c>
      <c r="J31" s="6" t="s">
        <v>66</v>
      </c>
      <c r="K31" s="6" t="s">
        <v>66</v>
      </c>
      <c r="L31" s="6" t="s">
        <v>66</v>
      </c>
    </row>
    <row r="32" spans="1:12" x14ac:dyDescent="0.25">
      <c r="A32" s="6" t="s">
        <v>68</v>
      </c>
      <c r="B32" s="6" t="s">
        <v>1</v>
      </c>
      <c r="C32" s="6">
        <v>95288</v>
      </c>
      <c r="D32" s="6">
        <v>559</v>
      </c>
      <c r="E32" s="8">
        <v>84.450701480000006</v>
      </c>
      <c r="F32" s="8">
        <v>83.521945865999996</v>
      </c>
      <c r="G32" s="8">
        <v>85.379457092999999</v>
      </c>
      <c r="H32" s="8">
        <v>0.2245384708</v>
      </c>
      <c r="I32" s="8">
        <v>0.47385490479999998</v>
      </c>
      <c r="J32" s="6" t="s">
        <v>66</v>
      </c>
      <c r="K32" s="6" t="s">
        <v>66</v>
      </c>
      <c r="L32" s="6" t="s">
        <v>66</v>
      </c>
    </row>
    <row r="33" spans="1:12" x14ac:dyDescent="0.25">
      <c r="A33" s="6" t="s">
        <v>68</v>
      </c>
      <c r="B33" s="6" t="s">
        <v>1</v>
      </c>
      <c r="C33" s="6">
        <v>96973</v>
      </c>
      <c r="D33" s="6">
        <v>634</v>
      </c>
      <c r="E33" s="8">
        <v>83.208637056000001</v>
      </c>
      <c r="F33" s="8">
        <v>82.284056527000004</v>
      </c>
      <c r="G33" s="8">
        <v>84.133217584999997</v>
      </c>
      <c r="H33" s="8">
        <v>0.22252424909999999</v>
      </c>
      <c r="I33" s="8">
        <v>0.47172475990000001</v>
      </c>
      <c r="J33" s="6" t="s">
        <v>66</v>
      </c>
      <c r="K33" s="6" t="s">
        <v>66</v>
      </c>
      <c r="L33" s="6" t="s">
        <v>66</v>
      </c>
    </row>
    <row r="34" spans="1:12" x14ac:dyDescent="0.25">
      <c r="A34" s="6" t="s">
        <v>68</v>
      </c>
      <c r="B34" s="6" t="s">
        <v>1</v>
      </c>
      <c r="C34" s="6">
        <v>98771</v>
      </c>
      <c r="D34" s="6">
        <v>623</v>
      </c>
      <c r="E34" s="8">
        <v>83.684712580999999</v>
      </c>
      <c r="F34" s="8">
        <v>82.782602335999997</v>
      </c>
      <c r="G34" s="8">
        <v>84.586822824999999</v>
      </c>
      <c r="H34" s="8">
        <v>0.2118395703</v>
      </c>
      <c r="I34" s="8">
        <v>0.46026032880000001</v>
      </c>
      <c r="J34" s="6" t="s">
        <v>66</v>
      </c>
      <c r="K34" s="6" t="s">
        <v>66</v>
      </c>
      <c r="L34" s="6" t="s">
        <v>66</v>
      </c>
    </row>
    <row r="35" spans="1:12" x14ac:dyDescent="0.25">
      <c r="A35" s="6" t="s">
        <v>68</v>
      </c>
      <c r="B35" s="6" t="s">
        <v>1</v>
      </c>
      <c r="C35" s="6">
        <v>100463</v>
      </c>
      <c r="D35" s="6">
        <v>613</v>
      </c>
      <c r="E35" s="8">
        <v>84.090272193999994</v>
      </c>
      <c r="F35" s="8">
        <v>83.184298737999995</v>
      </c>
      <c r="G35" s="8">
        <v>84.996245650999995</v>
      </c>
      <c r="H35" s="8">
        <v>0.21365782589999999</v>
      </c>
      <c r="I35" s="8">
        <v>0.46223135539999999</v>
      </c>
      <c r="J35" s="6" t="s">
        <v>66</v>
      </c>
      <c r="K35" s="6" t="s">
        <v>66</v>
      </c>
      <c r="L35" s="6" t="s">
        <v>66</v>
      </c>
    </row>
    <row r="36" spans="1:12" x14ac:dyDescent="0.25">
      <c r="A36" s="6" t="s">
        <v>68</v>
      </c>
      <c r="B36" s="6" t="s">
        <v>1</v>
      </c>
      <c r="C36" s="6">
        <v>102160</v>
      </c>
      <c r="D36" s="6">
        <v>637</v>
      </c>
      <c r="E36" s="8">
        <v>84.008284302000007</v>
      </c>
      <c r="F36" s="8">
        <v>83.130258205000004</v>
      </c>
      <c r="G36" s="8">
        <v>84.886310398999996</v>
      </c>
      <c r="H36" s="8">
        <v>0.20067935940000001</v>
      </c>
      <c r="I36" s="8">
        <v>0.44797249849999998</v>
      </c>
      <c r="J36" s="6" t="s">
        <v>66</v>
      </c>
      <c r="K36" s="6" t="s">
        <v>66</v>
      </c>
      <c r="L36" s="6" t="s">
        <v>66</v>
      </c>
    </row>
    <row r="37" spans="1:12" x14ac:dyDescent="0.25">
      <c r="A37" s="6" t="s">
        <v>68</v>
      </c>
      <c r="B37" s="6" t="s">
        <v>1</v>
      </c>
      <c r="C37" s="6">
        <v>104152</v>
      </c>
      <c r="D37" s="6">
        <v>625</v>
      </c>
      <c r="E37" s="8">
        <v>84.228927409999997</v>
      </c>
      <c r="F37" s="8">
        <v>83.334355771999995</v>
      </c>
      <c r="G37" s="8">
        <v>85.123499046999996</v>
      </c>
      <c r="H37" s="8">
        <v>0.20831383149999999</v>
      </c>
      <c r="I37" s="8">
        <v>0.45641410090000001</v>
      </c>
      <c r="J37" s="6" t="s">
        <v>66</v>
      </c>
      <c r="K37" s="6" t="s">
        <v>66</v>
      </c>
      <c r="L37" s="6" t="s">
        <v>66</v>
      </c>
    </row>
    <row r="38" spans="1:12" x14ac:dyDescent="0.25">
      <c r="A38" s="6" t="s">
        <v>68</v>
      </c>
      <c r="B38" s="6" t="s">
        <v>1</v>
      </c>
      <c r="C38" s="6">
        <v>105812</v>
      </c>
      <c r="D38" s="6">
        <v>706</v>
      </c>
      <c r="E38" s="8">
        <v>83.258788035999999</v>
      </c>
      <c r="F38" s="8">
        <v>82.413461853000001</v>
      </c>
      <c r="G38" s="8">
        <v>84.104114218000007</v>
      </c>
      <c r="H38" s="8">
        <v>0.1860100881</v>
      </c>
      <c r="I38" s="8">
        <v>0.43128886849999998</v>
      </c>
      <c r="J38" s="6" t="s">
        <v>66</v>
      </c>
      <c r="K38" s="6" t="s">
        <v>66</v>
      </c>
      <c r="L38" s="6" t="s">
        <v>66</v>
      </c>
    </row>
    <row r="39" spans="1:12" x14ac:dyDescent="0.25">
      <c r="A39" s="6" t="s">
        <v>68</v>
      </c>
      <c r="B39" s="6" t="s">
        <v>1</v>
      </c>
      <c r="C39" s="6">
        <v>108626</v>
      </c>
      <c r="D39" s="6">
        <v>654</v>
      </c>
      <c r="E39" s="8">
        <v>84.304264340000003</v>
      </c>
      <c r="F39" s="8">
        <v>83.443053723999995</v>
      </c>
      <c r="G39" s="8">
        <v>85.165474955999997</v>
      </c>
      <c r="H39" s="8">
        <v>0.19306635899999999</v>
      </c>
      <c r="I39" s="8">
        <v>0.4393931713</v>
      </c>
      <c r="J39" s="6" t="s">
        <v>66</v>
      </c>
      <c r="K39" s="6" t="s">
        <v>66</v>
      </c>
      <c r="L39" s="6" t="s">
        <v>66</v>
      </c>
    </row>
    <row r="40" spans="1:12" x14ac:dyDescent="0.25">
      <c r="A40" s="6" t="s">
        <v>68</v>
      </c>
      <c r="B40" s="6" t="s">
        <v>1</v>
      </c>
      <c r="C40" s="6">
        <v>111044</v>
      </c>
      <c r="D40" s="6">
        <v>693</v>
      </c>
      <c r="E40" s="8">
        <v>83.992112528000007</v>
      </c>
      <c r="F40" s="8">
        <v>83.177199579000003</v>
      </c>
      <c r="G40" s="8">
        <v>84.807025476999996</v>
      </c>
      <c r="H40" s="8">
        <v>0.1728662835</v>
      </c>
      <c r="I40" s="8">
        <v>0.41577191279999998</v>
      </c>
      <c r="J40" s="6" t="s">
        <v>66</v>
      </c>
      <c r="K40" s="6" t="s">
        <v>66</v>
      </c>
      <c r="L40" s="6" t="s">
        <v>66</v>
      </c>
    </row>
    <row r="41" spans="1:12" ht="15.6" x14ac:dyDescent="0.3">
      <c r="A41" s="7" t="s">
        <v>68</v>
      </c>
      <c r="B41" s="7" t="s">
        <v>2</v>
      </c>
      <c r="C41" s="7">
        <v>338104</v>
      </c>
      <c r="D41" s="7">
        <v>2771</v>
      </c>
      <c r="E41" s="14">
        <v>81.953992775000003</v>
      </c>
      <c r="F41" s="14">
        <v>81.469597477999997</v>
      </c>
      <c r="G41" s="14">
        <v>82.438388072999999</v>
      </c>
      <c r="H41" s="14">
        <v>6.1078406000000002E-2</v>
      </c>
      <c r="I41" s="14">
        <v>0.24714045800000001</v>
      </c>
      <c r="J41" s="7">
        <v>2.8873922999999999E-7</v>
      </c>
      <c r="K41" s="7" t="s">
        <v>67</v>
      </c>
      <c r="L41" s="7" t="s">
        <v>66</v>
      </c>
    </row>
    <row r="42" spans="1:12" x14ac:dyDescent="0.25">
      <c r="A42" s="6" t="s">
        <v>68</v>
      </c>
      <c r="B42" s="6" t="s">
        <v>2</v>
      </c>
      <c r="C42" s="6">
        <v>339296</v>
      </c>
      <c r="D42" s="6">
        <v>2823</v>
      </c>
      <c r="E42" s="8">
        <v>82.071961705999996</v>
      </c>
      <c r="F42" s="8">
        <v>81.596560483000005</v>
      </c>
      <c r="G42" s="8">
        <v>82.547362929000002</v>
      </c>
      <c r="H42" s="8">
        <v>5.8831300199999999E-2</v>
      </c>
      <c r="I42" s="8">
        <v>0.24255164439999999</v>
      </c>
      <c r="J42" s="6" t="s">
        <v>66</v>
      </c>
      <c r="K42" s="6" t="s">
        <v>66</v>
      </c>
      <c r="L42" s="6" t="s">
        <v>66</v>
      </c>
    </row>
    <row r="43" spans="1:12" x14ac:dyDescent="0.25">
      <c r="A43" s="6" t="s">
        <v>68</v>
      </c>
      <c r="B43" s="6" t="s">
        <v>2</v>
      </c>
      <c r="C43" s="6">
        <v>339909</v>
      </c>
      <c r="D43" s="6">
        <v>2861</v>
      </c>
      <c r="E43" s="8">
        <v>81.889952622999999</v>
      </c>
      <c r="F43" s="8">
        <v>81.403497939999994</v>
      </c>
      <c r="G43" s="8">
        <v>82.376407306000004</v>
      </c>
      <c r="H43" s="8">
        <v>6.1598854199999997E-2</v>
      </c>
      <c r="I43" s="8">
        <v>0.24819116469999999</v>
      </c>
      <c r="J43" s="6" t="s">
        <v>66</v>
      </c>
      <c r="K43" s="6" t="s">
        <v>66</v>
      </c>
      <c r="L43" s="6" t="s">
        <v>66</v>
      </c>
    </row>
    <row r="44" spans="1:12" x14ac:dyDescent="0.25">
      <c r="A44" s="6" t="s">
        <v>68</v>
      </c>
      <c r="B44" s="6" t="s">
        <v>2</v>
      </c>
      <c r="C44" s="6">
        <v>341298</v>
      </c>
      <c r="D44" s="6">
        <v>2812</v>
      </c>
      <c r="E44" s="8">
        <v>82.488223301000005</v>
      </c>
      <c r="F44" s="8">
        <v>82.015014233000002</v>
      </c>
      <c r="G44" s="8">
        <v>82.961432368999994</v>
      </c>
      <c r="H44" s="8">
        <v>5.8289989E-2</v>
      </c>
      <c r="I44" s="8">
        <v>0.2414331978</v>
      </c>
      <c r="J44" s="6" t="s">
        <v>66</v>
      </c>
      <c r="K44" s="6" t="s">
        <v>66</v>
      </c>
      <c r="L44" s="6" t="s">
        <v>66</v>
      </c>
    </row>
    <row r="45" spans="1:12" x14ac:dyDescent="0.25">
      <c r="A45" s="6" t="s">
        <v>68</v>
      </c>
      <c r="B45" s="6" t="s">
        <v>2</v>
      </c>
      <c r="C45" s="6">
        <v>345052</v>
      </c>
      <c r="D45" s="6">
        <v>2803</v>
      </c>
      <c r="E45" s="8">
        <v>82.442294129000004</v>
      </c>
      <c r="F45" s="8">
        <v>81.952688053000003</v>
      </c>
      <c r="G45" s="8">
        <v>82.931900205000005</v>
      </c>
      <c r="H45" s="8">
        <v>6.23995496E-2</v>
      </c>
      <c r="I45" s="8">
        <v>0.24979901830000001</v>
      </c>
      <c r="J45" s="6" t="s">
        <v>66</v>
      </c>
      <c r="K45" s="6" t="s">
        <v>66</v>
      </c>
      <c r="L45" s="6" t="s">
        <v>66</v>
      </c>
    </row>
    <row r="46" spans="1:12" x14ac:dyDescent="0.25">
      <c r="A46" s="6" t="s">
        <v>68</v>
      </c>
      <c r="B46" s="6" t="s">
        <v>2</v>
      </c>
      <c r="C46" s="6">
        <v>347569</v>
      </c>
      <c r="D46" s="6">
        <v>2892</v>
      </c>
      <c r="E46" s="8">
        <v>82.668716774999993</v>
      </c>
      <c r="F46" s="8">
        <v>82.211618974000004</v>
      </c>
      <c r="G46" s="8">
        <v>83.125814575999996</v>
      </c>
      <c r="H46" s="8">
        <v>5.4388379700000003E-2</v>
      </c>
      <c r="I46" s="8">
        <v>0.2332131637</v>
      </c>
      <c r="J46" s="6" t="s">
        <v>66</v>
      </c>
      <c r="K46" s="6" t="s">
        <v>66</v>
      </c>
      <c r="L46" s="6" t="s">
        <v>66</v>
      </c>
    </row>
    <row r="47" spans="1:12" x14ac:dyDescent="0.25">
      <c r="A47" s="6" t="s">
        <v>68</v>
      </c>
      <c r="B47" s="6" t="s">
        <v>2</v>
      </c>
      <c r="C47" s="6">
        <v>352370</v>
      </c>
      <c r="D47" s="6">
        <v>2835</v>
      </c>
      <c r="E47" s="8">
        <v>82.815517947000004</v>
      </c>
      <c r="F47" s="8">
        <v>82.339796668000005</v>
      </c>
      <c r="G47" s="8">
        <v>83.291239226000002</v>
      </c>
      <c r="H47" s="8">
        <v>5.8910541300000001E-2</v>
      </c>
      <c r="I47" s="8">
        <v>0.2427149384</v>
      </c>
      <c r="J47" s="6" t="s">
        <v>66</v>
      </c>
      <c r="K47" s="6" t="s">
        <v>66</v>
      </c>
      <c r="L47" s="6" t="s">
        <v>66</v>
      </c>
    </row>
    <row r="48" spans="1:12" x14ac:dyDescent="0.25">
      <c r="A48" s="6" t="s">
        <v>68</v>
      </c>
      <c r="B48" s="6" t="s">
        <v>2</v>
      </c>
      <c r="C48" s="6">
        <v>358214</v>
      </c>
      <c r="D48" s="6">
        <v>2901</v>
      </c>
      <c r="E48" s="8">
        <v>83.082743137999998</v>
      </c>
      <c r="F48" s="8">
        <v>82.621225103</v>
      </c>
      <c r="G48" s="8">
        <v>83.544261173999999</v>
      </c>
      <c r="H48" s="8">
        <v>5.5445360499999999E-2</v>
      </c>
      <c r="I48" s="8">
        <v>0.23546838549999999</v>
      </c>
      <c r="J48" s="6" t="s">
        <v>66</v>
      </c>
      <c r="K48" s="6" t="s">
        <v>66</v>
      </c>
      <c r="L48" s="6" t="s">
        <v>66</v>
      </c>
    </row>
    <row r="49" spans="1:12" x14ac:dyDescent="0.25">
      <c r="A49" s="6" t="s">
        <v>68</v>
      </c>
      <c r="B49" s="6" t="s">
        <v>2</v>
      </c>
      <c r="C49" s="6">
        <v>363737</v>
      </c>
      <c r="D49" s="6">
        <v>2933</v>
      </c>
      <c r="E49" s="8">
        <v>83.116081616000002</v>
      </c>
      <c r="F49" s="8">
        <v>82.649425730000004</v>
      </c>
      <c r="G49" s="8">
        <v>83.582737502000001</v>
      </c>
      <c r="H49" s="8">
        <v>5.6686723299999998E-2</v>
      </c>
      <c r="I49" s="8">
        <v>0.23808973789999999</v>
      </c>
      <c r="J49" s="6" t="s">
        <v>66</v>
      </c>
      <c r="K49" s="6" t="s">
        <v>66</v>
      </c>
      <c r="L49" s="6" t="s">
        <v>66</v>
      </c>
    </row>
    <row r="50" spans="1:12" x14ac:dyDescent="0.25">
      <c r="A50" s="6" t="s">
        <v>68</v>
      </c>
      <c r="B50" s="6" t="s">
        <v>2</v>
      </c>
      <c r="C50" s="6">
        <v>369616</v>
      </c>
      <c r="D50" s="6">
        <v>2921</v>
      </c>
      <c r="E50" s="8">
        <v>83.113233195000007</v>
      </c>
      <c r="F50" s="8">
        <v>82.637444789</v>
      </c>
      <c r="G50" s="8">
        <v>83.589021599999995</v>
      </c>
      <c r="H50" s="8">
        <v>5.8927167500000002E-2</v>
      </c>
      <c r="I50" s="8">
        <v>0.24274918649999999</v>
      </c>
      <c r="J50" s="6" t="s">
        <v>66</v>
      </c>
      <c r="K50" s="6" t="s">
        <v>66</v>
      </c>
      <c r="L50" s="6" t="s">
        <v>66</v>
      </c>
    </row>
    <row r="51" spans="1:12" x14ac:dyDescent="0.25">
      <c r="A51" s="6" t="s">
        <v>68</v>
      </c>
      <c r="B51" s="6" t="s">
        <v>2</v>
      </c>
      <c r="C51" s="6">
        <v>374612</v>
      </c>
      <c r="D51" s="6">
        <v>2809</v>
      </c>
      <c r="E51" s="8">
        <v>83.927544212000001</v>
      </c>
      <c r="F51" s="8">
        <v>83.467505892000005</v>
      </c>
      <c r="G51" s="8">
        <v>84.387582531999996</v>
      </c>
      <c r="H51" s="8">
        <v>5.5090393600000002E-2</v>
      </c>
      <c r="I51" s="8">
        <v>0.2347134286</v>
      </c>
      <c r="J51" s="6" t="s">
        <v>66</v>
      </c>
      <c r="K51" s="6" t="s">
        <v>66</v>
      </c>
      <c r="L51" s="6" t="s">
        <v>66</v>
      </c>
    </row>
    <row r="52" spans="1:12" x14ac:dyDescent="0.25">
      <c r="A52" s="6" t="s">
        <v>68</v>
      </c>
      <c r="B52" s="6" t="s">
        <v>2</v>
      </c>
      <c r="C52" s="6">
        <v>379521</v>
      </c>
      <c r="D52" s="6">
        <v>3058</v>
      </c>
      <c r="E52" s="8">
        <v>83.100570626999996</v>
      </c>
      <c r="F52" s="8">
        <v>82.639252165000002</v>
      </c>
      <c r="G52" s="8">
        <v>83.561889088000001</v>
      </c>
      <c r="H52" s="8">
        <v>5.5397418499999997E-2</v>
      </c>
      <c r="I52" s="8">
        <v>0.23536656189999999</v>
      </c>
      <c r="J52" s="6" t="s">
        <v>66</v>
      </c>
      <c r="K52" s="6" t="s">
        <v>66</v>
      </c>
      <c r="L52" s="6" t="s">
        <v>66</v>
      </c>
    </row>
    <row r="53" spans="1:12" x14ac:dyDescent="0.25">
      <c r="A53" s="6" t="s">
        <v>68</v>
      </c>
      <c r="B53" s="6" t="s">
        <v>2</v>
      </c>
      <c r="C53" s="6">
        <v>383852</v>
      </c>
      <c r="D53" s="6">
        <v>3083</v>
      </c>
      <c r="E53" s="8">
        <v>83.271334885000002</v>
      </c>
      <c r="F53" s="8">
        <v>82.827454935999995</v>
      </c>
      <c r="G53" s="8">
        <v>83.715214833999994</v>
      </c>
      <c r="H53" s="8">
        <v>5.1288371800000003E-2</v>
      </c>
      <c r="I53" s="8">
        <v>0.22646936179999999</v>
      </c>
      <c r="J53" s="6" t="s">
        <v>66</v>
      </c>
      <c r="K53" s="6" t="s">
        <v>66</v>
      </c>
      <c r="L53" s="6" t="s">
        <v>66</v>
      </c>
    </row>
    <row r="54" spans="1:12" x14ac:dyDescent="0.25">
      <c r="A54" s="6" t="s">
        <v>68</v>
      </c>
      <c r="B54" s="6" t="s">
        <v>2</v>
      </c>
      <c r="C54" s="6">
        <v>390938</v>
      </c>
      <c r="D54" s="6">
        <v>2972</v>
      </c>
      <c r="E54" s="8">
        <v>83.755251634999993</v>
      </c>
      <c r="F54" s="8">
        <v>83.313432180000007</v>
      </c>
      <c r="G54" s="8">
        <v>84.197071089999994</v>
      </c>
      <c r="H54" s="8">
        <v>5.0813315099999999E-2</v>
      </c>
      <c r="I54" s="8">
        <v>0.2254180895</v>
      </c>
      <c r="J54" s="6" t="s">
        <v>66</v>
      </c>
      <c r="K54" s="6" t="s">
        <v>66</v>
      </c>
      <c r="L54" s="6" t="s">
        <v>66</v>
      </c>
    </row>
    <row r="55" spans="1:12" x14ac:dyDescent="0.25">
      <c r="A55" s="6" t="s">
        <v>68</v>
      </c>
      <c r="B55" s="6" t="s">
        <v>2</v>
      </c>
      <c r="C55" s="6">
        <v>396234</v>
      </c>
      <c r="D55" s="6">
        <v>3081</v>
      </c>
      <c r="E55" s="8">
        <v>83.435384554999999</v>
      </c>
      <c r="F55" s="8">
        <v>82.987259440000003</v>
      </c>
      <c r="G55" s="8">
        <v>83.883509669999995</v>
      </c>
      <c r="H55" s="8">
        <v>5.2274083399999997E-2</v>
      </c>
      <c r="I55" s="8">
        <v>0.2286352629</v>
      </c>
      <c r="J55" s="6" t="s">
        <v>66</v>
      </c>
      <c r="K55" s="6" t="s">
        <v>66</v>
      </c>
      <c r="L55" s="6" t="s">
        <v>66</v>
      </c>
    </row>
    <row r="56" spans="1:12" x14ac:dyDescent="0.25">
      <c r="A56" s="6" t="s">
        <v>68</v>
      </c>
      <c r="B56" s="6" t="s">
        <v>2</v>
      </c>
      <c r="C56" s="6">
        <v>395435</v>
      </c>
      <c r="D56" s="6">
        <v>3063</v>
      </c>
      <c r="E56" s="8">
        <v>83.787019555000001</v>
      </c>
      <c r="F56" s="8">
        <v>83.349767096999997</v>
      </c>
      <c r="G56" s="8">
        <v>84.224272013000004</v>
      </c>
      <c r="H56" s="8">
        <v>4.9768250700000002E-2</v>
      </c>
      <c r="I56" s="8">
        <v>0.2230879888</v>
      </c>
      <c r="J56" s="6" t="s">
        <v>66</v>
      </c>
      <c r="K56" s="6" t="s">
        <v>66</v>
      </c>
      <c r="L56" s="6" t="s">
        <v>66</v>
      </c>
    </row>
    <row r="57" spans="1:12" x14ac:dyDescent="0.25">
      <c r="A57" s="6" t="s">
        <v>68</v>
      </c>
      <c r="B57" s="6" t="s">
        <v>2</v>
      </c>
      <c r="C57" s="6">
        <v>398638</v>
      </c>
      <c r="D57" s="6">
        <v>3045</v>
      </c>
      <c r="E57" s="8">
        <v>84.077154977000006</v>
      </c>
      <c r="F57" s="8">
        <v>83.639288551999996</v>
      </c>
      <c r="G57" s="8">
        <v>84.515021403000006</v>
      </c>
      <c r="H57" s="8">
        <v>4.9908112900000003E-2</v>
      </c>
      <c r="I57" s="8">
        <v>0.22340123740000001</v>
      </c>
      <c r="J57" s="6" t="s">
        <v>66</v>
      </c>
      <c r="K57" s="6" t="s">
        <v>66</v>
      </c>
      <c r="L57" s="6" t="s">
        <v>66</v>
      </c>
    </row>
    <row r="58" spans="1:12" x14ac:dyDescent="0.25">
      <c r="A58" s="6" t="s">
        <v>68</v>
      </c>
      <c r="B58" s="6" t="s">
        <v>2</v>
      </c>
      <c r="C58" s="6">
        <v>399585</v>
      </c>
      <c r="D58" s="6">
        <v>3388</v>
      </c>
      <c r="E58" s="8">
        <v>82.867287051999995</v>
      </c>
      <c r="F58" s="8">
        <v>82.427473358</v>
      </c>
      <c r="G58" s="8">
        <v>83.307100746000003</v>
      </c>
      <c r="H58" s="8">
        <v>5.0353000199999998E-2</v>
      </c>
      <c r="I58" s="8">
        <v>0.2243947419</v>
      </c>
      <c r="J58" s="6" t="s">
        <v>66</v>
      </c>
      <c r="K58" s="6" t="s">
        <v>66</v>
      </c>
      <c r="L58" s="6" t="s">
        <v>66</v>
      </c>
    </row>
    <row r="59" spans="1:12" x14ac:dyDescent="0.25">
      <c r="A59" s="6" t="s">
        <v>68</v>
      </c>
      <c r="B59" s="6" t="s">
        <v>2</v>
      </c>
      <c r="C59" s="6">
        <v>406176</v>
      </c>
      <c r="D59" s="6">
        <v>3056</v>
      </c>
      <c r="E59" s="8">
        <v>84.101008061000002</v>
      </c>
      <c r="F59" s="8">
        <v>83.643689266999999</v>
      </c>
      <c r="G59" s="8">
        <v>84.558326854000001</v>
      </c>
      <c r="H59" s="8">
        <v>5.44409826E-2</v>
      </c>
      <c r="I59" s="8">
        <v>0.23332591489999999</v>
      </c>
      <c r="J59" s="6" t="s">
        <v>66</v>
      </c>
      <c r="K59" s="6" t="s">
        <v>66</v>
      </c>
      <c r="L59" s="6" t="s">
        <v>66</v>
      </c>
    </row>
    <row r="60" spans="1:12" x14ac:dyDescent="0.25">
      <c r="A60" s="6" t="s">
        <v>68</v>
      </c>
      <c r="B60" s="6" t="s">
        <v>2</v>
      </c>
      <c r="C60" s="6">
        <v>414693</v>
      </c>
      <c r="D60" s="6">
        <v>3179</v>
      </c>
      <c r="E60" s="8">
        <v>84.280886691999996</v>
      </c>
      <c r="F60" s="8">
        <v>83.854653249999998</v>
      </c>
      <c r="G60" s="8">
        <v>84.707120133999993</v>
      </c>
      <c r="H60" s="8">
        <v>4.7291479400000003E-2</v>
      </c>
      <c r="I60" s="8">
        <v>0.217466042</v>
      </c>
      <c r="J60" s="6" t="s">
        <v>66</v>
      </c>
      <c r="K60" s="6" t="s">
        <v>66</v>
      </c>
      <c r="L60" s="6" t="s">
        <v>66</v>
      </c>
    </row>
    <row r="61" spans="1:12" ht="15.6" x14ac:dyDescent="0.3">
      <c r="A61" s="7" t="s">
        <v>68</v>
      </c>
      <c r="B61" s="7" t="s">
        <v>4</v>
      </c>
      <c r="C61" s="7">
        <v>57026</v>
      </c>
      <c r="D61" s="7">
        <v>381</v>
      </c>
      <c r="E61" s="14">
        <v>82.444063142999994</v>
      </c>
      <c r="F61" s="14">
        <v>81.222714257000007</v>
      </c>
      <c r="G61" s="14">
        <v>83.665412029999999</v>
      </c>
      <c r="H61" s="14">
        <v>0.38829995389999999</v>
      </c>
      <c r="I61" s="14">
        <v>0.62313718709999999</v>
      </c>
      <c r="J61" s="7">
        <v>0.1109831783</v>
      </c>
      <c r="K61" s="7" t="s">
        <v>66</v>
      </c>
      <c r="L61" s="7" t="s">
        <v>66</v>
      </c>
    </row>
    <row r="62" spans="1:12" x14ac:dyDescent="0.25">
      <c r="A62" s="6" t="s">
        <v>68</v>
      </c>
      <c r="B62" s="6" t="s">
        <v>4</v>
      </c>
      <c r="C62" s="6">
        <v>57409</v>
      </c>
      <c r="D62" s="6">
        <v>408</v>
      </c>
      <c r="E62" s="8">
        <v>81.552301757999999</v>
      </c>
      <c r="F62" s="8">
        <v>80.237076017000007</v>
      </c>
      <c r="G62" s="8">
        <v>82.867527499999994</v>
      </c>
      <c r="H62" s="8">
        <v>0.4502860139</v>
      </c>
      <c r="I62" s="8">
        <v>0.67103354159999995</v>
      </c>
      <c r="J62" s="6" t="s">
        <v>66</v>
      </c>
      <c r="K62" s="6" t="s">
        <v>66</v>
      </c>
      <c r="L62" s="6" t="s">
        <v>66</v>
      </c>
    </row>
    <row r="63" spans="1:12" x14ac:dyDescent="0.25">
      <c r="A63" s="6" t="s">
        <v>68</v>
      </c>
      <c r="B63" s="6" t="s">
        <v>4</v>
      </c>
      <c r="C63" s="6">
        <v>57714</v>
      </c>
      <c r="D63" s="6">
        <v>444</v>
      </c>
      <c r="E63" s="8">
        <v>80.947836672999998</v>
      </c>
      <c r="F63" s="8">
        <v>79.674674697</v>
      </c>
      <c r="G63" s="8">
        <v>82.220998648999995</v>
      </c>
      <c r="H63" s="8">
        <v>0.4219443504</v>
      </c>
      <c r="I63" s="8">
        <v>0.64957243659999997</v>
      </c>
      <c r="J63" s="6" t="s">
        <v>66</v>
      </c>
      <c r="K63" s="6" t="s">
        <v>66</v>
      </c>
      <c r="L63" s="6" t="s">
        <v>66</v>
      </c>
    </row>
    <row r="64" spans="1:12" x14ac:dyDescent="0.25">
      <c r="A64" s="6" t="s">
        <v>68</v>
      </c>
      <c r="B64" s="6" t="s">
        <v>4</v>
      </c>
      <c r="C64" s="6">
        <v>57859</v>
      </c>
      <c r="D64" s="6">
        <v>419</v>
      </c>
      <c r="E64" s="8">
        <v>81.797853380000006</v>
      </c>
      <c r="F64" s="8">
        <v>80.535371373999993</v>
      </c>
      <c r="G64" s="8">
        <v>83.060335386999995</v>
      </c>
      <c r="H64" s="8">
        <v>0.41489504830000001</v>
      </c>
      <c r="I64" s="8">
        <v>0.64412347280000004</v>
      </c>
      <c r="J64" s="6" t="s">
        <v>66</v>
      </c>
      <c r="K64" s="6" t="s">
        <v>66</v>
      </c>
      <c r="L64" s="6" t="s">
        <v>66</v>
      </c>
    </row>
    <row r="65" spans="1:12" x14ac:dyDescent="0.25">
      <c r="A65" s="6" t="s">
        <v>68</v>
      </c>
      <c r="B65" s="6" t="s">
        <v>4</v>
      </c>
      <c r="C65" s="6">
        <v>58423</v>
      </c>
      <c r="D65" s="6">
        <v>432</v>
      </c>
      <c r="E65" s="8">
        <v>82.171056437000004</v>
      </c>
      <c r="F65" s="8">
        <v>81.018937713</v>
      </c>
      <c r="G65" s="8">
        <v>83.323175161999998</v>
      </c>
      <c r="H65" s="8">
        <v>0.34552726890000002</v>
      </c>
      <c r="I65" s="8">
        <v>0.58781567589999995</v>
      </c>
      <c r="J65" s="6" t="s">
        <v>66</v>
      </c>
      <c r="K65" s="6" t="s">
        <v>66</v>
      </c>
      <c r="L65" s="6" t="s">
        <v>66</v>
      </c>
    </row>
    <row r="66" spans="1:12" x14ac:dyDescent="0.25">
      <c r="A66" s="6" t="s">
        <v>68</v>
      </c>
      <c r="B66" s="6" t="s">
        <v>4</v>
      </c>
      <c r="C66" s="6">
        <v>58790</v>
      </c>
      <c r="D66" s="6">
        <v>440</v>
      </c>
      <c r="E66" s="8">
        <v>81.929668565</v>
      </c>
      <c r="F66" s="8">
        <v>80.708438512000001</v>
      </c>
      <c r="G66" s="8">
        <v>83.150898619000003</v>
      </c>
      <c r="H66" s="8">
        <v>0.38822439710000001</v>
      </c>
      <c r="I66" s="8">
        <v>0.62307655799999995</v>
      </c>
      <c r="J66" s="6" t="s">
        <v>66</v>
      </c>
      <c r="K66" s="6" t="s">
        <v>66</v>
      </c>
      <c r="L66" s="6" t="s">
        <v>66</v>
      </c>
    </row>
    <row r="67" spans="1:12" x14ac:dyDescent="0.25">
      <c r="A67" s="6" t="s">
        <v>68</v>
      </c>
      <c r="B67" s="6" t="s">
        <v>4</v>
      </c>
      <c r="C67" s="6">
        <v>59349</v>
      </c>
      <c r="D67" s="6">
        <v>472</v>
      </c>
      <c r="E67" s="8">
        <v>81.128720830999995</v>
      </c>
      <c r="F67" s="8">
        <v>79.903567965999997</v>
      </c>
      <c r="G67" s="8">
        <v>82.353873695999994</v>
      </c>
      <c r="H67" s="8">
        <v>0.39072249650000002</v>
      </c>
      <c r="I67" s="8">
        <v>0.62507799230000005</v>
      </c>
      <c r="J67" s="6" t="s">
        <v>66</v>
      </c>
      <c r="K67" s="6" t="s">
        <v>66</v>
      </c>
      <c r="L67" s="6" t="s">
        <v>66</v>
      </c>
    </row>
    <row r="68" spans="1:12" x14ac:dyDescent="0.25">
      <c r="A68" s="6" t="s">
        <v>68</v>
      </c>
      <c r="B68" s="6" t="s">
        <v>4</v>
      </c>
      <c r="C68" s="6">
        <v>59860</v>
      </c>
      <c r="D68" s="6">
        <v>417</v>
      </c>
      <c r="E68" s="8">
        <v>83.373566177000001</v>
      </c>
      <c r="F68" s="8">
        <v>82.256298095000005</v>
      </c>
      <c r="G68" s="8">
        <v>84.49083426</v>
      </c>
      <c r="H68" s="8">
        <v>0.32493960030000002</v>
      </c>
      <c r="I68" s="8">
        <v>0.57003473609999999</v>
      </c>
      <c r="J68" s="6" t="s">
        <v>66</v>
      </c>
      <c r="K68" s="6" t="s">
        <v>66</v>
      </c>
      <c r="L68" s="6" t="s">
        <v>66</v>
      </c>
    </row>
    <row r="69" spans="1:12" x14ac:dyDescent="0.25">
      <c r="A69" s="6" t="s">
        <v>68</v>
      </c>
      <c r="B69" s="6" t="s">
        <v>4</v>
      </c>
      <c r="C69" s="6">
        <v>60472</v>
      </c>
      <c r="D69" s="6">
        <v>455</v>
      </c>
      <c r="E69" s="8">
        <v>82.465031093999997</v>
      </c>
      <c r="F69" s="8">
        <v>81.343161744</v>
      </c>
      <c r="G69" s="8">
        <v>83.586900444999998</v>
      </c>
      <c r="H69" s="8">
        <v>0.327621522</v>
      </c>
      <c r="I69" s="8">
        <v>0.57238232150000001</v>
      </c>
      <c r="J69" s="6" t="s">
        <v>66</v>
      </c>
      <c r="K69" s="6" t="s">
        <v>66</v>
      </c>
      <c r="L69" s="6" t="s">
        <v>66</v>
      </c>
    </row>
    <row r="70" spans="1:12" x14ac:dyDescent="0.25">
      <c r="A70" s="6" t="s">
        <v>68</v>
      </c>
      <c r="B70" s="6" t="s">
        <v>4</v>
      </c>
      <c r="C70" s="6">
        <v>61699</v>
      </c>
      <c r="D70" s="6">
        <v>453</v>
      </c>
      <c r="E70" s="8">
        <v>82.790660072999998</v>
      </c>
      <c r="F70" s="8">
        <v>81.674845105000003</v>
      </c>
      <c r="G70" s="8">
        <v>83.906475041999997</v>
      </c>
      <c r="H70" s="8">
        <v>0.32409491969999998</v>
      </c>
      <c r="I70" s="8">
        <v>0.56929335120000002</v>
      </c>
      <c r="J70" s="6" t="s">
        <v>66</v>
      </c>
      <c r="K70" s="6" t="s">
        <v>66</v>
      </c>
      <c r="L70" s="6" t="s">
        <v>66</v>
      </c>
    </row>
    <row r="71" spans="1:12" x14ac:dyDescent="0.25">
      <c r="A71" s="6" t="s">
        <v>68</v>
      </c>
      <c r="B71" s="6" t="s">
        <v>4</v>
      </c>
      <c r="C71" s="6">
        <v>62205</v>
      </c>
      <c r="D71" s="6">
        <v>470</v>
      </c>
      <c r="E71" s="8">
        <v>82.568373195000007</v>
      </c>
      <c r="F71" s="8">
        <v>81.452114653999999</v>
      </c>
      <c r="G71" s="8">
        <v>83.684631734999996</v>
      </c>
      <c r="H71" s="8">
        <v>0.3243526471</v>
      </c>
      <c r="I71" s="8">
        <v>0.56951966350000005</v>
      </c>
      <c r="J71" s="6" t="s">
        <v>66</v>
      </c>
      <c r="K71" s="6" t="s">
        <v>66</v>
      </c>
      <c r="L71" s="6" t="s">
        <v>66</v>
      </c>
    </row>
    <row r="72" spans="1:12" x14ac:dyDescent="0.25">
      <c r="A72" s="6" t="s">
        <v>68</v>
      </c>
      <c r="B72" s="6" t="s">
        <v>4</v>
      </c>
      <c r="C72" s="6">
        <v>62523</v>
      </c>
      <c r="D72" s="6">
        <v>498</v>
      </c>
      <c r="E72" s="8">
        <v>82.396821732000006</v>
      </c>
      <c r="F72" s="8">
        <v>81.331841779000001</v>
      </c>
      <c r="G72" s="8">
        <v>83.461801684999998</v>
      </c>
      <c r="H72" s="8">
        <v>0.2952369587</v>
      </c>
      <c r="I72" s="8">
        <v>0.54335711890000005</v>
      </c>
      <c r="J72" s="6" t="s">
        <v>66</v>
      </c>
      <c r="K72" s="6" t="s">
        <v>66</v>
      </c>
      <c r="L72" s="6" t="s">
        <v>66</v>
      </c>
    </row>
    <row r="73" spans="1:12" x14ac:dyDescent="0.25">
      <c r="A73" s="6" t="s">
        <v>68</v>
      </c>
      <c r="B73" s="6" t="s">
        <v>4</v>
      </c>
      <c r="C73" s="6">
        <v>62925</v>
      </c>
      <c r="D73" s="6">
        <v>488</v>
      </c>
      <c r="E73" s="8">
        <v>82.536632716</v>
      </c>
      <c r="F73" s="8">
        <v>81.395700809000004</v>
      </c>
      <c r="G73" s="8">
        <v>83.677564623999999</v>
      </c>
      <c r="H73" s="8">
        <v>0.33884985880000001</v>
      </c>
      <c r="I73" s="8">
        <v>0.58210811610000002</v>
      </c>
      <c r="J73" s="6" t="s">
        <v>66</v>
      </c>
      <c r="K73" s="6" t="s">
        <v>66</v>
      </c>
      <c r="L73" s="6" t="s">
        <v>66</v>
      </c>
    </row>
    <row r="74" spans="1:12" x14ac:dyDescent="0.25">
      <c r="A74" s="6" t="s">
        <v>68</v>
      </c>
      <c r="B74" s="6" t="s">
        <v>4</v>
      </c>
      <c r="C74" s="6">
        <v>63240</v>
      </c>
      <c r="D74" s="6">
        <v>520</v>
      </c>
      <c r="E74" s="8">
        <v>81.914391080000001</v>
      </c>
      <c r="F74" s="8">
        <v>80.824915175000001</v>
      </c>
      <c r="G74" s="8">
        <v>83.003866986000006</v>
      </c>
      <c r="H74" s="8">
        <v>0.30897484069999998</v>
      </c>
      <c r="I74" s="8">
        <v>0.55585505369999999</v>
      </c>
      <c r="J74" s="6" t="s">
        <v>66</v>
      </c>
      <c r="K74" s="6" t="s">
        <v>66</v>
      </c>
      <c r="L74" s="6" t="s">
        <v>66</v>
      </c>
    </row>
    <row r="75" spans="1:12" x14ac:dyDescent="0.25">
      <c r="A75" s="6" t="s">
        <v>68</v>
      </c>
      <c r="B75" s="6" t="s">
        <v>4</v>
      </c>
      <c r="C75" s="6">
        <v>63710</v>
      </c>
      <c r="D75" s="6">
        <v>484</v>
      </c>
      <c r="E75" s="8">
        <v>82.591370108000007</v>
      </c>
      <c r="F75" s="8">
        <v>81.403710285000003</v>
      </c>
      <c r="G75" s="8">
        <v>83.779029929999993</v>
      </c>
      <c r="H75" s="8">
        <v>0.36717405619999999</v>
      </c>
      <c r="I75" s="8">
        <v>0.6059488891</v>
      </c>
      <c r="J75" s="6" t="s">
        <v>66</v>
      </c>
      <c r="K75" s="6" t="s">
        <v>66</v>
      </c>
      <c r="L75" s="6" t="s">
        <v>66</v>
      </c>
    </row>
    <row r="76" spans="1:12" x14ac:dyDescent="0.25">
      <c r="A76" s="6" t="s">
        <v>68</v>
      </c>
      <c r="B76" s="6" t="s">
        <v>4</v>
      </c>
      <c r="C76" s="6">
        <v>64537</v>
      </c>
      <c r="D76" s="6">
        <v>498</v>
      </c>
      <c r="E76" s="8">
        <v>82.306484948999994</v>
      </c>
      <c r="F76" s="8">
        <v>81.110715532</v>
      </c>
      <c r="G76" s="8">
        <v>83.502254366000003</v>
      </c>
      <c r="H76" s="8">
        <v>0.37220546090000001</v>
      </c>
      <c r="I76" s="8">
        <v>0.6100864372</v>
      </c>
      <c r="J76" s="6" t="s">
        <v>66</v>
      </c>
      <c r="K76" s="6" t="s">
        <v>66</v>
      </c>
      <c r="L76" s="6" t="s">
        <v>66</v>
      </c>
    </row>
    <row r="77" spans="1:12" x14ac:dyDescent="0.25">
      <c r="A77" s="6" t="s">
        <v>68</v>
      </c>
      <c r="B77" s="6" t="s">
        <v>4</v>
      </c>
      <c r="C77" s="6">
        <v>65555</v>
      </c>
      <c r="D77" s="6">
        <v>492</v>
      </c>
      <c r="E77" s="8">
        <v>83.130625843000004</v>
      </c>
      <c r="F77" s="8">
        <v>81.985731572999995</v>
      </c>
      <c r="G77" s="8">
        <v>84.275520114000003</v>
      </c>
      <c r="H77" s="8">
        <v>0.34120754129999997</v>
      </c>
      <c r="I77" s="8">
        <v>0.5841297298</v>
      </c>
      <c r="J77" s="6" t="s">
        <v>66</v>
      </c>
      <c r="K77" s="6" t="s">
        <v>66</v>
      </c>
      <c r="L77" s="6" t="s">
        <v>66</v>
      </c>
    </row>
    <row r="78" spans="1:12" x14ac:dyDescent="0.25">
      <c r="A78" s="6" t="s">
        <v>68</v>
      </c>
      <c r="B78" s="6" t="s">
        <v>4</v>
      </c>
      <c r="C78" s="6">
        <v>66219</v>
      </c>
      <c r="D78" s="6">
        <v>575</v>
      </c>
      <c r="E78" s="8">
        <v>81.191576841</v>
      </c>
      <c r="F78" s="8">
        <v>80.002188204000007</v>
      </c>
      <c r="G78" s="8">
        <v>82.380965477000004</v>
      </c>
      <c r="H78" s="8">
        <v>0.3682437858</v>
      </c>
      <c r="I78" s="8">
        <v>0.6068309368</v>
      </c>
      <c r="J78" s="6" t="s">
        <v>66</v>
      </c>
      <c r="K78" s="6" t="s">
        <v>66</v>
      </c>
      <c r="L78" s="6" t="s">
        <v>66</v>
      </c>
    </row>
    <row r="79" spans="1:12" x14ac:dyDescent="0.25">
      <c r="A79" s="6" t="s">
        <v>68</v>
      </c>
      <c r="B79" s="6" t="s">
        <v>4</v>
      </c>
      <c r="C79" s="6">
        <v>67556</v>
      </c>
      <c r="D79" s="6">
        <v>572</v>
      </c>
      <c r="E79" s="8">
        <v>81.894840443000007</v>
      </c>
      <c r="F79" s="8">
        <v>80.766898134000002</v>
      </c>
      <c r="G79" s="8">
        <v>83.022782751999998</v>
      </c>
      <c r="H79" s="8">
        <v>0.33117811660000002</v>
      </c>
      <c r="I79" s="8">
        <v>0.57548076989999997</v>
      </c>
      <c r="J79" s="6" t="s">
        <v>66</v>
      </c>
      <c r="K79" s="6" t="s">
        <v>66</v>
      </c>
      <c r="L79" s="6" t="s">
        <v>66</v>
      </c>
    </row>
    <row r="80" spans="1:12" x14ac:dyDescent="0.25">
      <c r="A80" s="6" t="s">
        <v>68</v>
      </c>
      <c r="B80" s="6" t="s">
        <v>4</v>
      </c>
      <c r="C80" s="6">
        <v>67769</v>
      </c>
      <c r="D80" s="6">
        <v>494</v>
      </c>
      <c r="E80" s="8">
        <v>83.777768073999994</v>
      </c>
      <c r="F80" s="8">
        <v>82.620633166999994</v>
      </c>
      <c r="G80" s="8">
        <v>84.934902980999993</v>
      </c>
      <c r="H80" s="8">
        <v>0.34854258449999997</v>
      </c>
      <c r="I80" s="8">
        <v>0.59037495250000005</v>
      </c>
      <c r="J80" s="6" t="s">
        <v>66</v>
      </c>
      <c r="K80" s="6" t="s">
        <v>66</v>
      </c>
      <c r="L80" s="6" t="s">
        <v>66</v>
      </c>
    </row>
    <row r="81" spans="1:12" ht="15.6" x14ac:dyDescent="0.3">
      <c r="A81" s="7" t="s">
        <v>68</v>
      </c>
      <c r="B81" s="7" t="s">
        <v>3</v>
      </c>
      <c r="C81" s="7">
        <v>81120</v>
      </c>
      <c r="D81" s="7">
        <v>794</v>
      </c>
      <c r="E81" s="14">
        <v>82.814539801999999</v>
      </c>
      <c r="F81" s="14">
        <v>81.857900317000002</v>
      </c>
      <c r="G81" s="14">
        <v>83.771179286999995</v>
      </c>
      <c r="H81" s="14">
        <v>0.23822342360000001</v>
      </c>
      <c r="I81" s="14">
        <v>0.48808136990000001</v>
      </c>
      <c r="J81" s="7">
        <v>0.63743713970000004</v>
      </c>
      <c r="K81" s="7" t="s">
        <v>66</v>
      </c>
      <c r="L81" s="7" t="s">
        <v>66</v>
      </c>
    </row>
    <row r="82" spans="1:12" x14ac:dyDescent="0.25">
      <c r="A82" s="6" t="s">
        <v>68</v>
      </c>
      <c r="B82" s="6" t="s">
        <v>3</v>
      </c>
      <c r="C82" s="6">
        <v>81095</v>
      </c>
      <c r="D82" s="6">
        <v>869</v>
      </c>
      <c r="E82" s="8">
        <v>81.773140206999997</v>
      </c>
      <c r="F82" s="8">
        <v>80.801940275999996</v>
      </c>
      <c r="G82" s="8">
        <v>82.744340139000002</v>
      </c>
      <c r="H82" s="8">
        <v>0.24553032759999999</v>
      </c>
      <c r="I82" s="8">
        <v>0.49551016910000001</v>
      </c>
      <c r="J82" s="6" t="s">
        <v>66</v>
      </c>
      <c r="K82" s="6" t="s">
        <v>66</v>
      </c>
      <c r="L82" s="6" t="s">
        <v>66</v>
      </c>
    </row>
    <row r="83" spans="1:12" x14ac:dyDescent="0.25">
      <c r="A83" s="6" t="s">
        <v>68</v>
      </c>
      <c r="B83" s="6" t="s">
        <v>3</v>
      </c>
      <c r="C83" s="6">
        <v>80894</v>
      </c>
      <c r="D83" s="6">
        <v>815</v>
      </c>
      <c r="E83" s="8">
        <v>82.308732950000007</v>
      </c>
      <c r="F83" s="8">
        <v>81.354809087000007</v>
      </c>
      <c r="G83" s="8">
        <v>83.262656812000003</v>
      </c>
      <c r="H83" s="8">
        <v>0.23687284859999999</v>
      </c>
      <c r="I83" s="8">
        <v>0.48669584809999999</v>
      </c>
      <c r="J83" s="6" t="s">
        <v>66</v>
      </c>
      <c r="K83" s="6" t="s">
        <v>66</v>
      </c>
      <c r="L83" s="6" t="s">
        <v>66</v>
      </c>
    </row>
    <row r="84" spans="1:12" x14ac:dyDescent="0.25">
      <c r="A84" s="6" t="s">
        <v>68</v>
      </c>
      <c r="B84" s="6" t="s">
        <v>3</v>
      </c>
      <c r="C84" s="6">
        <v>80733</v>
      </c>
      <c r="D84" s="6">
        <v>815</v>
      </c>
      <c r="E84" s="8">
        <v>82.774938817999995</v>
      </c>
      <c r="F84" s="8">
        <v>81.824955012000004</v>
      </c>
      <c r="G84" s="8">
        <v>83.724922624000001</v>
      </c>
      <c r="H84" s="8">
        <v>0.2349201457</v>
      </c>
      <c r="I84" s="8">
        <v>0.48468561529999998</v>
      </c>
      <c r="J84" s="6" t="s">
        <v>66</v>
      </c>
      <c r="K84" s="6" t="s">
        <v>66</v>
      </c>
      <c r="L84" s="6" t="s">
        <v>66</v>
      </c>
    </row>
    <row r="85" spans="1:12" x14ac:dyDescent="0.25">
      <c r="A85" s="6" t="s">
        <v>68</v>
      </c>
      <c r="B85" s="6" t="s">
        <v>3</v>
      </c>
      <c r="C85" s="6">
        <v>81266</v>
      </c>
      <c r="D85" s="6">
        <v>824</v>
      </c>
      <c r="E85" s="8">
        <v>82.268976049000003</v>
      </c>
      <c r="F85" s="8">
        <v>81.284872954999997</v>
      </c>
      <c r="G85" s="8">
        <v>83.253079142000004</v>
      </c>
      <c r="H85" s="8">
        <v>0.25209779739999999</v>
      </c>
      <c r="I85" s="8">
        <v>0.50209341500000004</v>
      </c>
      <c r="J85" s="6" t="s">
        <v>66</v>
      </c>
      <c r="K85" s="6" t="s">
        <v>66</v>
      </c>
      <c r="L85" s="6" t="s">
        <v>66</v>
      </c>
    </row>
    <row r="86" spans="1:12" x14ac:dyDescent="0.25">
      <c r="A86" s="6" t="s">
        <v>68</v>
      </c>
      <c r="B86" s="6" t="s">
        <v>3</v>
      </c>
      <c r="C86" s="6">
        <v>81171</v>
      </c>
      <c r="D86" s="6">
        <v>774</v>
      </c>
      <c r="E86" s="8">
        <v>83.101816420000006</v>
      </c>
      <c r="F86" s="8">
        <v>82.097352807999997</v>
      </c>
      <c r="G86" s="8">
        <v>84.106280032000001</v>
      </c>
      <c r="H86" s="8">
        <v>0.26263722090000002</v>
      </c>
      <c r="I86" s="8">
        <v>0.51248143459999995</v>
      </c>
      <c r="J86" s="6" t="s">
        <v>66</v>
      </c>
      <c r="K86" s="6" t="s">
        <v>66</v>
      </c>
      <c r="L86" s="6" t="s">
        <v>66</v>
      </c>
    </row>
    <row r="87" spans="1:12" x14ac:dyDescent="0.25">
      <c r="A87" s="6" t="s">
        <v>68</v>
      </c>
      <c r="B87" s="6" t="s">
        <v>3</v>
      </c>
      <c r="C87" s="6">
        <v>81933</v>
      </c>
      <c r="D87" s="6">
        <v>843</v>
      </c>
      <c r="E87" s="8">
        <v>81.947018716000002</v>
      </c>
      <c r="F87" s="8">
        <v>80.937788507999997</v>
      </c>
      <c r="G87" s="8">
        <v>82.956248923999993</v>
      </c>
      <c r="H87" s="8">
        <v>0.26513577999999999</v>
      </c>
      <c r="I87" s="8">
        <v>0.51491337140000004</v>
      </c>
      <c r="J87" s="6" t="s">
        <v>66</v>
      </c>
      <c r="K87" s="6" t="s">
        <v>66</v>
      </c>
      <c r="L87" s="6" t="s">
        <v>66</v>
      </c>
    </row>
    <row r="88" spans="1:12" x14ac:dyDescent="0.25">
      <c r="A88" s="6" t="s">
        <v>68</v>
      </c>
      <c r="B88" s="6" t="s">
        <v>3</v>
      </c>
      <c r="C88" s="6">
        <v>82761</v>
      </c>
      <c r="D88" s="6">
        <v>821</v>
      </c>
      <c r="E88" s="8">
        <v>82.957267384000005</v>
      </c>
      <c r="F88" s="8">
        <v>82.005732421999994</v>
      </c>
      <c r="G88" s="8">
        <v>83.908802346000002</v>
      </c>
      <c r="H88" s="8">
        <v>0.23568793830000001</v>
      </c>
      <c r="I88" s="8">
        <v>0.48547702139999999</v>
      </c>
      <c r="J88" s="6" t="s">
        <v>66</v>
      </c>
      <c r="K88" s="6" t="s">
        <v>66</v>
      </c>
      <c r="L88" s="6" t="s">
        <v>66</v>
      </c>
    </row>
    <row r="89" spans="1:12" x14ac:dyDescent="0.25">
      <c r="A89" s="6" t="s">
        <v>68</v>
      </c>
      <c r="B89" s="6" t="s">
        <v>3</v>
      </c>
      <c r="C89" s="6">
        <v>83295</v>
      </c>
      <c r="D89" s="6">
        <v>876</v>
      </c>
      <c r="E89" s="8">
        <v>81.748021537</v>
      </c>
      <c r="F89" s="8">
        <v>80.717520237000002</v>
      </c>
      <c r="G89" s="8">
        <v>82.778522836999997</v>
      </c>
      <c r="H89" s="8">
        <v>0.27642985469999998</v>
      </c>
      <c r="I89" s="8">
        <v>0.52576596949999999</v>
      </c>
      <c r="J89" s="6" t="s">
        <v>66</v>
      </c>
      <c r="K89" s="6" t="s">
        <v>66</v>
      </c>
      <c r="L89" s="6" t="s">
        <v>66</v>
      </c>
    </row>
    <row r="90" spans="1:12" x14ac:dyDescent="0.25">
      <c r="A90" s="6" t="s">
        <v>68</v>
      </c>
      <c r="B90" s="6" t="s">
        <v>3</v>
      </c>
      <c r="C90" s="6">
        <v>83992</v>
      </c>
      <c r="D90" s="6">
        <v>766</v>
      </c>
      <c r="E90" s="8">
        <v>83.910455256999995</v>
      </c>
      <c r="F90" s="8">
        <v>82.975778536000007</v>
      </c>
      <c r="G90" s="8">
        <v>84.845131979000001</v>
      </c>
      <c r="H90" s="8">
        <v>0.22741060320000001</v>
      </c>
      <c r="I90" s="8">
        <v>0.47687587819999999</v>
      </c>
      <c r="J90" s="6" t="s">
        <v>66</v>
      </c>
      <c r="K90" s="6" t="s">
        <v>66</v>
      </c>
      <c r="L90" s="6" t="s">
        <v>66</v>
      </c>
    </row>
    <row r="91" spans="1:12" x14ac:dyDescent="0.25">
      <c r="A91" s="6" t="s">
        <v>68</v>
      </c>
      <c r="B91" s="6" t="s">
        <v>3</v>
      </c>
      <c r="C91" s="6">
        <v>84709</v>
      </c>
      <c r="D91" s="6">
        <v>804</v>
      </c>
      <c r="E91" s="8">
        <v>83.694452960000007</v>
      </c>
      <c r="F91" s="8">
        <v>82.804715522999999</v>
      </c>
      <c r="G91" s="8">
        <v>84.584190397</v>
      </c>
      <c r="H91" s="8">
        <v>0.20606848890000001</v>
      </c>
      <c r="I91" s="8">
        <v>0.45394767200000002</v>
      </c>
      <c r="J91" s="6" t="s">
        <v>66</v>
      </c>
      <c r="K91" s="6" t="s">
        <v>66</v>
      </c>
      <c r="L91" s="6" t="s">
        <v>66</v>
      </c>
    </row>
    <row r="92" spans="1:12" x14ac:dyDescent="0.25">
      <c r="A92" s="6" t="s">
        <v>68</v>
      </c>
      <c r="B92" s="6" t="s">
        <v>3</v>
      </c>
      <c r="C92" s="6">
        <v>84926</v>
      </c>
      <c r="D92" s="6">
        <v>841</v>
      </c>
      <c r="E92" s="8">
        <v>83.061220664999993</v>
      </c>
      <c r="F92" s="8">
        <v>82.175532406000002</v>
      </c>
      <c r="G92" s="8">
        <v>83.946908922999995</v>
      </c>
      <c r="H92" s="8">
        <v>0.204197129</v>
      </c>
      <c r="I92" s="8">
        <v>0.4518817644</v>
      </c>
      <c r="J92" s="6" t="s">
        <v>66</v>
      </c>
      <c r="K92" s="6" t="s">
        <v>66</v>
      </c>
      <c r="L92" s="6" t="s">
        <v>66</v>
      </c>
    </row>
    <row r="93" spans="1:12" x14ac:dyDescent="0.25">
      <c r="A93" s="6" t="s">
        <v>68</v>
      </c>
      <c r="B93" s="6" t="s">
        <v>3</v>
      </c>
      <c r="C93" s="6">
        <v>85413</v>
      </c>
      <c r="D93" s="6">
        <v>807</v>
      </c>
      <c r="E93" s="8">
        <v>83.059677291</v>
      </c>
      <c r="F93" s="8">
        <v>82.084408427</v>
      </c>
      <c r="G93" s="8">
        <v>84.034946156000004</v>
      </c>
      <c r="H93" s="8">
        <v>0.2475919818</v>
      </c>
      <c r="I93" s="8">
        <v>0.49758615509999998</v>
      </c>
      <c r="J93" s="6" t="s">
        <v>66</v>
      </c>
      <c r="K93" s="6" t="s">
        <v>66</v>
      </c>
      <c r="L93" s="6" t="s">
        <v>66</v>
      </c>
    </row>
    <row r="94" spans="1:12" x14ac:dyDescent="0.25">
      <c r="A94" s="6" t="s">
        <v>68</v>
      </c>
      <c r="B94" s="6" t="s">
        <v>3</v>
      </c>
      <c r="C94" s="6">
        <v>86074</v>
      </c>
      <c r="D94" s="6">
        <v>831</v>
      </c>
      <c r="E94" s="8">
        <v>82.666847708000006</v>
      </c>
      <c r="F94" s="8">
        <v>81.703339518000007</v>
      </c>
      <c r="G94" s="8">
        <v>83.630355897000001</v>
      </c>
      <c r="H94" s="8">
        <v>0.24165660950000001</v>
      </c>
      <c r="I94" s="8">
        <v>0.49158581089999998</v>
      </c>
      <c r="J94" s="6" t="s">
        <v>66</v>
      </c>
      <c r="K94" s="6" t="s">
        <v>66</v>
      </c>
      <c r="L94" s="6" t="s">
        <v>66</v>
      </c>
    </row>
    <row r="95" spans="1:12" x14ac:dyDescent="0.25">
      <c r="A95" s="6" t="s">
        <v>68</v>
      </c>
      <c r="B95" s="6" t="s">
        <v>3</v>
      </c>
      <c r="C95" s="6">
        <v>86296</v>
      </c>
      <c r="D95" s="6">
        <v>878</v>
      </c>
      <c r="E95" s="8">
        <v>81.984072017000003</v>
      </c>
      <c r="F95" s="8">
        <v>81.022061054999995</v>
      </c>
      <c r="G95" s="8">
        <v>82.946082978999996</v>
      </c>
      <c r="H95" s="8">
        <v>0.24090615670000001</v>
      </c>
      <c r="I95" s="8">
        <v>0.49082191949999998</v>
      </c>
      <c r="J95" s="6" t="s">
        <v>66</v>
      </c>
      <c r="K95" s="6" t="s">
        <v>66</v>
      </c>
      <c r="L95" s="6" t="s">
        <v>66</v>
      </c>
    </row>
    <row r="96" spans="1:12" x14ac:dyDescent="0.25">
      <c r="A96" s="6" t="s">
        <v>68</v>
      </c>
      <c r="B96" s="6" t="s">
        <v>3</v>
      </c>
      <c r="C96" s="6">
        <v>86276</v>
      </c>
      <c r="D96" s="6">
        <v>827</v>
      </c>
      <c r="E96" s="8">
        <v>82.370422188999996</v>
      </c>
      <c r="F96" s="8">
        <v>81.371157304999997</v>
      </c>
      <c r="G96" s="8">
        <v>83.369687072000005</v>
      </c>
      <c r="H96" s="8">
        <v>0.2599256318</v>
      </c>
      <c r="I96" s="8">
        <v>0.50982902220000004</v>
      </c>
      <c r="J96" s="6" t="s">
        <v>66</v>
      </c>
      <c r="K96" s="6" t="s">
        <v>66</v>
      </c>
      <c r="L96" s="6" t="s">
        <v>66</v>
      </c>
    </row>
    <row r="97" spans="1:12" x14ac:dyDescent="0.25">
      <c r="A97" s="6" t="s">
        <v>68</v>
      </c>
      <c r="B97" s="6" t="s">
        <v>3</v>
      </c>
      <c r="C97" s="6">
        <v>86626</v>
      </c>
      <c r="D97" s="6">
        <v>829</v>
      </c>
      <c r="E97" s="8">
        <v>82.733263089000005</v>
      </c>
      <c r="F97" s="8">
        <v>81.776076532000005</v>
      </c>
      <c r="G97" s="8">
        <v>83.690449646000005</v>
      </c>
      <c r="H97" s="8">
        <v>0.23849596649999999</v>
      </c>
      <c r="I97" s="8">
        <v>0.4883604882</v>
      </c>
      <c r="J97" s="6" t="s">
        <v>66</v>
      </c>
      <c r="K97" s="6" t="s">
        <v>66</v>
      </c>
      <c r="L97" s="6" t="s">
        <v>66</v>
      </c>
    </row>
    <row r="98" spans="1:12" x14ac:dyDescent="0.25">
      <c r="A98" s="6" t="s">
        <v>68</v>
      </c>
      <c r="B98" s="6" t="s">
        <v>3</v>
      </c>
      <c r="C98" s="6">
        <v>86846</v>
      </c>
      <c r="D98" s="6">
        <v>838</v>
      </c>
      <c r="E98" s="8">
        <v>81.886083294000002</v>
      </c>
      <c r="F98" s="8">
        <v>80.854977176000006</v>
      </c>
      <c r="G98" s="8">
        <v>82.917189410999995</v>
      </c>
      <c r="H98" s="8">
        <v>0.27675443179999998</v>
      </c>
      <c r="I98" s="8">
        <v>0.5260745497</v>
      </c>
      <c r="J98" s="6" t="s">
        <v>66</v>
      </c>
      <c r="K98" s="6" t="s">
        <v>66</v>
      </c>
      <c r="L98" s="6" t="s">
        <v>66</v>
      </c>
    </row>
    <row r="99" spans="1:12" x14ac:dyDescent="0.25">
      <c r="A99" s="6" t="s">
        <v>68</v>
      </c>
      <c r="B99" s="6" t="s">
        <v>3</v>
      </c>
      <c r="C99" s="6">
        <v>88185</v>
      </c>
      <c r="D99" s="6">
        <v>813</v>
      </c>
      <c r="E99" s="8">
        <v>82.776308952999997</v>
      </c>
      <c r="F99" s="8">
        <v>81.789440769999999</v>
      </c>
      <c r="G99" s="8">
        <v>83.763177137</v>
      </c>
      <c r="H99" s="8">
        <v>0.25351645449999999</v>
      </c>
      <c r="I99" s="8">
        <v>0.50350417530000002</v>
      </c>
      <c r="J99" s="6" t="s">
        <v>66</v>
      </c>
      <c r="K99" s="6" t="s">
        <v>66</v>
      </c>
      <c r="L99" s="6" t="s">
        <v>66</v>
      </c>
    </row>
    <row r="100" spans="1:12" x14ac:dyDescent="0.25">
      <c r="A100" s="6" t="s">
        <v>68</v>
      </c>
      <c r="B100" s="6" t="s">
        <v>3</v>
      </c>
      <c r="C100" s="6">
        <v>88763</v>
      </c>
      <c r="D100" s="6">
        <v>833</v>
      </c>
      <c r="E100" s="8">
        <v>83.068040334000003</v>
      </c>
      <c r="F100" s="8">
        <v>82.130828633999997</v>
      </c>
      <c r="G100" s="8">
        <v>84.005252033999994</v>
      </c>
      <c r="H100" s="8">
        <v>0.228645817</v>
      </c>
      <c r="I100" s="8">
        <v>0.4781692347</v>
      </c>
      <c r="J100" s="6" t="s">
        <v>66</v>
      </c>
      <c r="K100" s="6" t="s">
        <v>66</v>
      </c>
      <c r="L100" s="6" t="s">
        <v>66</v>
      </c>
    </row>
    <row r="101" spans="1:12" ht="15.6" x14ac:dyDescent="0.3">
      <c r="A101" s="7" t="s">
        <v>68</v>
      </c>
      <c r="B101" s="7" t="s">
        <v>5</v>
      </c>
      <c r="C101" s="7">
        <v>34366</v>
      </c>
      <c r="D101" s="7">
        <v>152</v>
      </c>
      <c r="E101" s="14">
        <v>77.051807209000003</v>
      </c>
      <c r="F101" s="14">
        <v>75.022401540000004</v>
      </c>
      <c r="G101" s="14">
        <v>79.081212878000002</v>
      </c>
      <c r="H101" s="14">
        <v>1.0720760538</v>
      </c>
      <c r="I101" s="14">
        <v>1.0354110555</v>
      </c>
      <c r="J101" s="7">
        <v>7.8171421599999999E-2</v>
      </c>
      <c r="K101" s="7" t="s">
        <v>66</v>
      </c>
      <c r="L101" s="7" t="s">
        <v>66</v>
      </c>
    </row>
    <row r="102" spans="1:12" x14ac:dyDescent="0.25">
      <c r="A102" s="6" t="s">
        <v>68</v>
      </c>
      <c r="B102" s="6" t="s">
        <v>5</v>
      </c>
      <c r="C102" s="6">
        <v>34452</v>
      </c>
      <c r="D102" s="6">
        <v>165</v>
      </c>
      <c r="E102" s="8">
        <v>76.118750657000007</v>
      </c>
      <c r="F102" s="8">
        <v>74.255885223999996</v>
      </c>
      <c r="G102" s="8">
        <v>77.981616090000003</v>
      </c>
      <c r="H102" s="8">
        <v>0.90333913519999998</v>
      </c>
      <c r="I102" s="8">
        <v>0.95044154749999998</v>
      </c>
      <c r="J102" s="6" t="s">
        <v>66</v>
      </c>
      <c r="K102" s="6" t="s">
        <v>66</v>
      </c>
      <c r="L102" s="6" t="s">
        <v>66</v>
      </c>
    </row>
    <row r="103" spans="1:12" x14ac:dyDescent="0.25">
      <c r="A103" s="6" t="s">
        <v>68</v>
      </c>
      <c r="B103" s="6" t="s">
        <v>5</v>
      </c>
      <c r="C103" s="6">
        <v>34535</v>
      </c>
      <c r="D103" s="6">
        <v>168</v>
      </c>
      <c r="E103" s="8">
        <v>76.215703998999999</v>
      </c>
      <c r="F103" s="8">
        <v>74.343223417999994</v>
      </c>
      <c r="G103" s="8">
        <v>78.088184579</v>
      </c>
      <c r="H103" s="8">
        <v>0.91268833930000004</v>
      </c>
      <c r="I103" s="8">
        <v>0.95534723489999995</v>
      </c>
      <c r="J103" s="6" t="s">
        <v>66</v>
      </c>
      <c r="K103" s="6" t="s">
        <v>66</v>
      </c>
      <c r="L103" s="6" t="s">
        <v>66</v>
      </c>
    </row>
    <row r="104" spans="1:12" x14ac:dyDescent="0.25">
      <c r="A104" s="6" t="s">
        <v>68</v>
      </c>
      <c r="B104" s="6" t="s">
        <v>5</v>
      </c>
      <c r="C104" s="6">
        <v>34698</v>
      </c>
      <c r="D104" s="6">
        <v>149</v>
      </c>
      <c r="E104" s="8">
        <v>78.160269708000001</v>
      </c>
      <c r="F104" s="8">
        <v>76.400958751999994</v>
      </c>
      <c r="G104" s="8">
        <v>79.919580663999994</v>
      </c>
      <c r="H104" s="8">
        <v>0.80569945870000004</v>
      </c>
      <c r="I104" s="8">
        <v>0.89760763070000005</v>
      </c>
      <c r="J104" s="6" t="s">
        <v>66</v>
      </c>
      <c r="K104" s="6" t="s">
        <v>66</v>
      </c>
      <c r="L104" s="6" t="s">
        <v>66</v>
      </c>
    </row>
    <row r="105" spans="1:12" x14ac:dyDescent="0.25">
      <c r="A105" s="6" t="s">
        <v>68</v>
      </c>
      <c r="B105" s="6" t="s">
        <v>5</v>
      </c>
      <c r="C105" s="6">
        <v>35055</v>
      </c>
      <c r="D105" s="6">
        <v>162</v>
      </c>
      <c r="E105" s="8">
        <v>77.200467032999995</v>
      </c>
      <c r="F105" s="8">
        <v>75.195054236999994</v>
      </c>
      <c r="G105" s="8">
        <v>79.205879827999993</v>
      </c>
      <c r="H105" s="8">
        <v>1.0468764268999999</v>
      </c>
      <c r="I105" s="8">
        <v>1.0231697937999999</v>
      </c>
      <c r="J105" s="6" t="s">
        <v>66</v>
      </c>
      <c r="K105" s="6" t="s">
        <v>66</v>
      </c>
      <c r="L105" s="6" t="s">
        <v>66</v>
      </c>
    </row>
    <row r="106" spans="1:12" x14ac:dyDescent="0.25">
      <c r="A106" s="6" t="s">
        <v>68</v>
      </c>
      <c r="B106" s="6" t="s">
        <v>5</v>
      </c>
      <c r="C106" s="6">
        <v>35314</v>
      </c>
      <c r="D106" s="6">
        <v>163</v>
      </c>
      <c r="E106" s="8">
        <v>77.286252099999999</v>
      </c>
      <c r="F106" s="8">
        <v>75.274524947000003</v>
      </c>
      <c r="G106" s="8">
        <v>79.297979252000005</v>
      </c>
      <c r="H106" s="8">
        <v>1.0534793146999999</v>
      </c>
      <c r="I106" s="8">
        <v>1.0263914043</v>
      </c>
      <c r="J106" s="6" t="s">
        <v>66</v>
      </c>
      <c r="K106" s="6" t="s">
        <v>66</v>
      </c>
      <c r="L106" s="6" t="s">
        <v>66</v>
      </c>
    </row>
    <row r="107" spans="1:12" x14ac:dyDescent="0.25">
      <c r="A107" s="6" t="s">
        <v>68</v>
      </c>
      <c r="B107" s="6" t="s">
        <v>5</v>
      </c>
      <c r="C107" s="6">
        <v>35797</v>
      </c>
      <c r="D107" s="6">
        <v>166</v>
      </c>
      <c r="E107" s="8">
        <v>77.335727681999998</v>
      </c>
      <c r="F107" s="8">
        <v>75.418528377000001</v>
      </c>
      <c r="G107" s="8">
        <v>79.252926986999995</v>
      </c>
      <c r="H107" s="8">
        <v>0.95680267990000001</v>
      </c>
      <c r="I107" s="8">
        <v>0.97816291070000005</v>
      </c>
      <c r="J107" s="6" t="s">
        <v>66</v>
      </c>
      <c r="K107" s="6" t="s">
        <v>66</v>
      </c>
      <c r="L107" s="6" t="s">
        <v>66</v>
      </c>
    </row>
    <row r="108" spans="1:12" x14ac:dyDescent="0.25">
      <c r="A108" s="6" t="s">
        <v>68</v>
      </c>
      <c r="B108" s="6" t="s">
        <v>5</v>
      </c>
      <c r="C108" s="6">
        <v>36267</v>
      </c>
      <c r="D108" s="6">
        <v>173</v>
      </c>
      <c r="E108" s="8">
        <v>77.058616361999995</v>
      </c>
      <c r="F108" s="8">
        <v>75.319016911999995</v>
      </c>
      <c r="G108" s="8">
        <v>78.798215811999995</v>
      </c>
      <c r="H108" s="8">
        <v>0.787746316</v>
      </c>
      <c r="I108" s="8">
        <v>0.88755074</v>
      </c>
      <c r="J108" s="6" t="s">
        <v>66</v>
      </c>
      <c r="K108" s="6" t="s">
        <v>66</v>
      </c>
      <c r="L108" s="6" t="s">
        <v>66</v>
      </c>
    </row>
    <row r="109" spans="1:12" x14ac:dyDescent="0.25">
      <c r="A109" s="6" t="s">
        <v>68</v>
      </c>
      <c r="B109" s="6" t="s">
        <v>5</v>
      </c>
      <c r="C109" s="6">
        <v>36710</v>
      </c>
      <c r="D109" s="6">
        <v>193</v>
      </c>
      <c r="E109" s="8">
        <v>76.158646009999998</v>
      </c>
      <c r="F109" s="8">
        <v>74.413108199999996</v>
      </c>
      <c r="G109" s="8">
        <v>77.90418382</v>
      </c>
      <c r="H109" s="8">
        <v>0.79313365410000003</v>
      </c>
      <c r="I109" s="8">
        <v>0.89058051530000004</v>
      </c>
      <c r="J109" s="6" t="s">
        <v>66</v>
      </c>
      <c r="K109" s="6" t="s">
        <v>66</v>
      </c>
      <c r="L109" s="6" t="s">
        <v>66</v>
      </c>
    </row>
    <row r="110" spans="1:12" x14ac:dyDescent="0.25">
      <c r="A110" s="6" t="s">
        <v>68</v>
      </c>
      <c r="B110" s="6" t="s">
        <v>5</v>
      </c>
      <c r="C110" s="6">
        <v>36797</v>
      </c>
      <c r="D110" s="6">
        <v>177</v>
      </c>
      <c r="E110" s="8">
        <v>76.811552818999999</v>
      </c>
      <c r="F110" s="8">
        <v>74.956377656000001</v>
      </c>
      <c r="G110" s="8">
        <v>78.666727983000001</v>
      </c>
      <c r="H110" s="8">
        <v>0.89589621159999999</v>
      </c>
      <c r="I110" s="8">
        <v>0.94651794040000004</v>
      </c>
      <c r="J110" s="6" t="s">
        <v>66</v>
      </c>
      <c r="K110" s="6" t="s">
        <v>66</v>
      </c>
      <c r="L110" s="6" t="s">
        <v>66</v>
      </c>
    </row>
    <row r="111" spans="1:12" x14ac:dyDescent="0.25">
      <c r="A111" s="6" t="s">
        <v>68</v>
      </c>
      <c r="B111" s="6" t="s">
        <v>5</v>
      </c>
      <c r="C111" s="6">
        <v>37224</v>
      </c>
      <c r="D111" s="6">
        <v>163</v>
      </c>
      <c r="E111" s="8">
        <v>78.384499496999993</v>
      </c>
      <c r="F111" s="8">
        <v>76.477982112000007</v>
      </c>
      <c r="G111" s="8">
        <v>80.291016881000004</v>
      </c>
      <c r="H111" s="8">
        <v>0.94617048560000006</v>
      </c>
      <c r="I111" s="8">
        <v>0.97271295130000002</v>
      </c>
      <c r="J111" s="6" t="s">
        <v>66</v>
      </c>
      <c r="K111" s="6" t="s">
        <v>66</v>
      </c>
      <c r="L111" s="6" t="s">
        <v>66</v>
      </c>
    </row>
    <row r="112" spans="1:12" x14ac:dyDescent="0.25">
      <c r="A112" s="6" t="s">
        <v>68</v>
      </c>
      <c r="B112" s="6" t="s">
        <v>5</v>
      </c>
      <c r="C112" s="6">
        <v>37406</v>
      </c>
      <c r="D112" s="6">
        <v>179</v>
      </c>
      <c r="E112" s="8">
        <v>77.216188498999998</v>
      </c>
      <c r="F112" s="8">
        <v>75.350913763999998</v>
      </c>
      <c r="G112" s="8">
        <v>79.081463232999994</v>
      </c>
      <c r="H112" s="8">
        <v>0.90567727909999995</v>
      </c>
      <c r="I112" s="8">
        <v>0.95167078289999996</v>
      </c>
      <c r="J112" s="6" t="s">
        <v>66</v>
      </c>
      <c r="K112" s="6" t="s">
        <v>66</v>
      </c>
      <c r="L112" s="6" t="s">
        <v>66</v>
      </c>
    </row>
    <row r="113" spans="1:12" x14ac:dyDescent="0.25">
      <c r="A113" s="6" t="s">
        <v>68</v>
      </c>
      <c r="B113" s="6" t="s">
        <v>5</v>
      </c>
      <c r="C113" s="6">
        <v>37718</v>
      </c>
      <c r="D113" s="6">
        <v>196</v>
      </c>
      <c r="E113" s="8">
        <v>76.527779706999993</v>
      </c>
      <c r="F113" s="8">
        <v>74.772829180000002</v>
      </c>
      <c r="G113" s="8">
        <v>78.282730233999999</v>
      </c>
      <c r="H113" s="8">
        <v>0.8017105766</v>
      </c>
      <c r="I113" s="8">
        <v>0.89538292180000001</v>
      </c>
      <c r="J113" s="6" t="s">
        <v>66</v>
      </c>
      <c r="K113" s="6" t="s">
        <v>66</v>
      </c>
      <c r="L113" s="6" t="s">
        <v>66</v>
      </c>
    </row>
    <row r="114" spans="1:12" x14ac:dyDescent="0.25">
      <c r="A114" s="6" t="s">
        <v>68</v>
      </c>
      <c r="B114" s="6" t="s">
        <v>5</v>
      </c>
      <c r="C114" s="6">
        <v>37935</v>
      </c>
      <c r="D114" s="6">
        <v>187</v>
      </c>
      <c r="E114" s="8">
        <v>77.257397548</v>
      </c>
      <c r="F114" s="8">
        <v>75.402441515999996</v>
      </c>
      <c r="G114" s="8">
        <v>79.112353579000001</v>
      </c>
      <c r="H114" s="8">
        <v>0.89568457869999996</v>
      </c>
      <c r="I114" s="8">
        <v>0.94640613839999999</v>
      </c>
      <c r="J114" s="6" t="s">
        <v>66</v>
      </c>
      <c r="K114" s="6" t="s">
        <v>66</v>
      </c>
      <c r="L114" s="6" t="s">
        <v>66</v>
      </c>
    </row>
    <row r="115" spans="1:12" x14ac:dyDescent="0.25">
      <c r="A115" s="6" t="s">
        <v>68</v>
      </c>
      <c r="B115" s="6" t="s">
        <v>5</v>
      </c>
      <c r="C115" s="6">
        <v>38057</v>
      </c>
      <c r="D115" s="6">
        <v>200</v>
      </c>
      <c r="E115" s="8">
        <v>76.801968724999995</v>
      </c>
      <c r="F115" s="8">
        <v>74.992516613999996</v>
      </c>
      <c r="G115" s="8">
        <v>78.611420835000004</v>
      </c>
      <c r="H115" s="8">
        <v>0.85227950299999999</v>
      </c>
      <c r="I115" s="8">
        <v>0.92318985210000004</v>
      </c>
      <c r="J115" s="6" t="s">
        <v>66</v>
      </c>
      <c r="K115" s="6" t="s">
        <v>66</v>
      </c>
      <c r="L115" s="6" t="s">
        <v>66</v>
      </c>
    </row>
    <row r="116" spans="1:12" x14ac:dyDescent="0.25">
      <c r="A116" s="6" t="s">
        <v>68</v>
      </c>
      <c r="B116" s="6" t="s">
        <v>5</v>
      </c>
      <c r="C116" s="6">
        <v>38065</v>
      </c>
      <c r="D116" s="6">
        <v>217</v>
      </c>
      <c r="E116" s="8">
        <v>75.902667449000006</v>
      </c>
      <c r="F116" s="8">
        <v>74.183309871999995</v>
      </c>
      <c r="G116" s="8">
        <v>77.622025027000007</v>
      </c>
      <c r="H116" s="8">
        <v>0.76952063729999998</v>
      </c>
      <c r="I116" s="8">
        <v>0.87722325400000001</v>
      </c>
      <c r="J116" s="6" t="s">
        <v>66</v>
      </c>
      <c r="K116" s="6" t="s">
        <v>66</v>
      </c>
      <c r="L116" s="6" t="s">
        <v>66</v>
      </c>
    </row>
    <row r="117" spans="1:12" x14ac:dyDescent="0.25">
      <c r="A117" s="6" t="s">
        <v>68</v>
      </c>
      <c r="B117" s="6" t="s">
        <v>5</v>
      </c>
      <c r="C117" s="6">
        <v>38144</v>
      </c>
      <c r="D117" s="6">
        <v>203</v>
      </c>
      <c r="E117" s="8">
        <v>77.628863296999995</v>
      </c>
      <c r="F117" s="8">
        <v>75.449398584999997</v>
      </c>
      <c r="G117" s="8">
        <v>79.808328008000004</v>
      </c>
      <c r="H117" s="8">
        <v>1.2364812650000001</v>
      </c>
      <c r="I117" s="8">
        <v>1.1119717914</v>
      </c>
      <c r="J117" s="6" t="s">
        <v>66</v>
      </c>
      <c r="K117" s="6" t="s">
        <v>66</v>
      </c>
      <c r="L117" s="6" t="s">
        <v>66</v>
      </c>
    </row>
    <row r="118" spans="1:12" x14ac:dyDescent="0.25">
      <c r="A118" s="6" t="s">
        <v>68</v>
      </c>
      <c r="B118" s="6" t="s">
        <v>5</v>
      </c>
      <c r="C118" s="6">
        <v>38279</v>
      </c>
      <c r="D118" s="6">
        <v>228</v>
      </c>
      <c r="E118" s="8">
        <v>75.449053640000002</v>
      </c>
      <c r="F118" s="8">
        <v>73.508765147000005</v>
      </c>
      <c r="G118" s="8">
        <v>77.389342131999996</v>
      </c>
      <c r="H118" s="8">
        <v>0.97998735810000004</v>
      </c>
      <c r="I118" s="8">
        <v>0.9899431085</v>
      </c>
      <c r="J118" s="6" t="s">
        <v>66</v>
      </c>
      <c r="K118" s="6" t="s">
        <v>66</v>
      </c>
      <c r="L118" s="6" t="s">
        <v>66</v>
      </c>
    </row>
    <row r="119" spans="1:12" x14ac:dyDescent="0.25">
      <c r="A119" s="6" t="s">
        <v>68</v>
      </c>
      <c r="B119" s="6" t="s">
        <v>5</v>
      </c>
      <c r="C119" s="6">
        <v>38452</v>
      </c>
      <c r="D119" s="6">
        <v>269</v>
      </c>
      <c r="E119" s="8">
        <v>73.462146494999999</v>
      </c>
      <c r="F119" s="8">
        <v>71.621797302000004</v>
      </c>
      <c r="G119" s="8">
        <v>75.302495687999993</v>
      </c>
      <c r="H119" s="8">
        <v>0.88163399440000001</v>
      </c>
      <c r="I119" s="8">
        <v>0.93895366999999996</v>
      </c>
      <c r="J119" s="6" t="s">
        <v>66</v>
      </c>
      <c r="K119" s="6" t="s">
        <v>66</v>
      </c>
      <c r="L119" s="6" t="s">
        <v>66</v>
      </c>
    </row>
    <row r="120" spans="1:12" x14ac:dyDescent="0.25">
      <c r="A120" s="6" t="s">
        <v>68</v>
      </c>
      <c r="B120" s="6" t="s">
        <v>5</v>
      </c>
      <c r="C120" s="6">
        <v>38329</v>
      </c>
      <c r="D120" s="6">
        <v>229</v>
      </c>
      <c r="E120" s="8">
        <v>76.227980997000003</v>
      </c>
      <c r="F120" s="8">
        <v>74.461114870000003</v>
      </c>
      <c r="G120" s="8">
        <v>77.994847124000003</v>
      </c>
      <c r="H120" s="8">
        <v>0.81263429549999999</v>
      </c>
      <c r="I120" s="8">
        <v>0.90146230949999995</v>
      </c>
      <c r="J120" s="6" t="s">
        <v>66</v>
      </c>
      <c r="K120" s="6" t="s">
        <v>66</v>
      </c>
      <c r="L120" s="6" t="s">
        <v>66</v>
      </c>
    </row>
    <row r="121" spans="1:12" ht="15.6" x14ac:dyDescent="0.3">
      <c r="A121" s="7" t="s">
        <v>68</v>
      </c>
      <c r="B121" s="7" t="s">
        <v>6</v>
      </c>
      <c r="C121" s="7">
        <v>591166</v>
      </c>
      <c r="D121" s="7">
        <v>4871</v>
      </c>
      <c r="E121" s="14">
        <v>81.546102262999995</v>
      </c>
      <c r="F121" s="14">
        <v>81.174486436999999</v>
      </c>
      <c r="G121" s="14">
        <v>81.917718089000005</v>
      </c>
      <c r="H121" s="14">
        <v>3.5948126300000001E-2</v>
      </c>
      <c r="I121" s="14">
        <v>0.18959991109999999</v>
      </c>
      <c r="J121" s="7">
        <v>1.0083249999999999E-4</v>
      </c>
      <c r="K121" s="7" t="s">
        <v>67</v>
      </c>
      <c r="L121" s="7" t="s">
        <v>66</v>
      </c>
    </row>
    <row r="122" spans="1:12" x14ac:dyDescent="0.25">
      <c r="A122" s="6" t="s">
        <v>68</v>
      </c>
      <c r="B122" s="6" t="s">
        <v>6</v>
      </c>
      <c r="C122" s="6">
        <v>594106</v>
      </c>
      <c r="D122" s="6">
        <v>4937</v>
      </c>
      <c r="E122" s="8">
        <v>81.573244062000001</v>
      </c>
      <c r="F122" s="8">
        <v>81.199896205000002</v>
      </c>
      <c r="G122" s="8">
        <v>81.946591918999999</v>
      </c>
      <c r="H122" s="8">
        <v>3.6284002099999997E-2</v>
      </c>
      <c r="I122" s="8">
        <v>0.19048360049999999</v>
      </c>
      <c r="J122" s="6" t="s">
        <v>66</v>
      </c>
      <c r="K122" s="6" t="s">
        <v>66</v>
      </c>
      <c r="L122" s="6" t="s">
        <v>66</v>
      </c>
    </row>
    <row r="123" spans="1:12" x14ac:dyDescent="0.25">
      <c r="A123" s="6" t="s">
        <v>68</v>
      </c>
      <c r="B123" s="6" t="s">
        <v>6</v>
      </c>
      <c r="C123" s="6">
        <v>595925</v>
      </c>
      <c r="D123" s="6">
        <v>4977</v>
      </c>
      <c r="E123" s="8">
        <v>81.460782193</v>
      </c>
      <c r="F123" s="8">
        <v>81.084213797999993</v>
      </c>
      <c r="G123" s="8">
        <v>81.837350588000007</v>
      </c>
      <c r="H123" s="8">
        <v>3.6912681199999998E-2</v>
      </c>
      <c r="I123" s="8">
        <v>0.19212673229999999</v>
      </c>
      <c r="J123" s="6" t="s">
        <v>66</v>
      </c>
      <c r="K123" s="6" t="s">
        <v>66</v>
      </c>
      <c r="L123" s="6" t="s">
        <v>66</v>
      </c>
    </row>
    <row r="124" spans="1:12" x14ac:dyDescent="0.25">
      <c r="A124" s="6" t="s">
        <v>68</v>
      </c>
      <c r="B124" s="6" t="s">
        <v>6</v>
      </c>
      <c r="C124" s="6">
        <v>598593</v>
      </c>
      <c r="D124" s="6">
        <v>4873</v>
      </c>
      <c r="E124" s="8">
        <v>82.218663610999997</v>
      </c>
      <c r="F124" s="8">
        <v>81.857232655000004</v>
      </c>
      <c r="G124" s="8">
        <v>82.580094567000003</v>
      </c>
      <c r="H124" s="8">
        <v>3.4004668799999999E-2</v>
      </c>
      <c r="I124" s="8">
        <v>0.18440354889999999</v>
      </c>
      <c r="J124" s="6" t="s">
        <v>66</v>
      </c>
      <c r="K124" s="6" t="s">
        <v>66</v>
      </c>
      <c r="L124" s="6" t="s">
        <v>66</v>
      </c>
    </row>
    <row r="125" spans="1:12" x14ac:dyDescent="0.25">
      <c r="A125" s="6" t="s">
        <v>68</v>
      </c>
      <c r="B125" s="6" t="s">
        <v>6</v>
      </c>
      <c r="C125" s="6">
        <v>605810</v>
      </c>
      <c r="D125" s="6">
        <v>4921</v>
      </c>
      <c r="E125" s="8">
        <v>81.972866697000001</v>
      </c>
      <c r="F125" s="8">
        <v>81.600854111000004</v>
      </c>
      <c r="G125" s="8">
        <v>82.344879284000001</v>
      </c>
      <c r="H125" s="8">
        <v>3.6024928300000002E-2</v>
      </c>
      <c r="I125" s="8">
        <v>0.18980234009999999</v>
      </c>
      <c r="J125" s="6" t="s">
        <v>66</v>
      </c>
      <c r="K125" s="6" t="s">
        <v>66</v>
      </c>
      <c r="L125" s="6" t="s">
        <v>66</v>
      </c>
    </row>
    <row r="126" spans="1:12" x14ac:dyDescent="0.25">
      <c r="A126" s="6" t="s">
        <v>68</v>
      </c>
      <c r="B126" s="6" t="s">
        <v>6</v>
      </c>
      <c r="C126" s="6">
        <v>611194</v>
      </c>
      <c r="D126" s="6">
        <v>4989</v>
      </c>
      <c r="E126" s="8">
        <v>82.153476549000004</v>
      </c>
      <c r="F126" s="8">
        <v>81.789951723000001</v>
      </c>
      <c r="G126" s="8">
        <v>82.517001375999996</v>
      </c>
      <c r="H126" s="8">
        <v>3.4399807300000002E-2</v>
      </c>
      <c r="I126" s="8">
        <v>0.1854718504</v>
      </c>
      <c r="J126" s="6" t="s">
        <v>66</v>
      </c>
      <c r="K126" s="6" t="s">
        <v>66</v>
      </c>
      <c r="L126" s="6" t="s">
        <v>66</v>
      </c>
    </row>
    <row r="127" spans="1:12" x14ac:dyDescent="0.25">
      <c r="A127" s="6" t="s">
        <v>68</v>
      </c>
      <c r="B127" s="6" t="s">
        <v>6</v>
      </c>
      <c r="C127" s="6">
        <v>619316</v>
      </c>
      <c r="D127" s="6">
        <v>4998</v>
      </c>
      <c r="E127" s="8">
        <v>82.089188996000004</v>
      </c>
      <c r="F127" s="8">
        <v>81.717881329999997</v>
      </c>
      <c r="G127" s="8">
        <v>82.460496660999993</v>
      </c>
      <c r="H127" s="8">
        <v>3.5888531500000001E-2</v>
      </c>
      <c r="I127" s="8">
        <v>0.18944268650000001</v>
      </c>
      <c r="J127" s="6" t="s">
        <v>66</v>
      </c>
      <c r="K127" s="6" t="s">
        <v>66</v>
      </c>
      <c r="L127" s="6" t="s">
        <v>66</v>
      </c>
    </row>
    <row r="128" spans="1:12" x14ac:dyDescent="0.25">
      <c r="A128" s="6" t="s">
        <v>68</v>
      </c>
      <c r="B128" s="6" t="s">
        <v>6</v>
      </c>
      <c r="C128" s="6">
        <v>628585</v>
      </c>
      <c r="D128" s="6">
        <v>5024</v>
      </c>
      <c r="E128" s="8">
        <v>82.629035776999999</v>
      </c>
      <c r="F128" s="8">
        <v>82.275719651000003</v>
      </c>
      <c r="G128" s="8">
        <v>82.982351902999994</v>
      </c>
      <c r="H128" s="8">
        <v>3.2494868000000003E-2</v>
      </c>
      <c r="I128" s="8">
        <v>0.18026332959999999</v>
      </c>
      <c r="J128" s="6" t="s">
        <v>66</v>
      </c>
      <c r="K128" s="6" t="s">
        <v>66</v>
      </c>
      <c r="L128" s="6" t="s">
        <v>66</v>
      </c>
    </row>
    <row r="129" spans="1:12" x14ac:dyDescent="0.25">
      <c r="A129" s="6" t="s">
        <v>68</v>
      </c>
      <c r="B129" s="6" t="s">
        <v>6</v>
      </c>
      <c r="C129" s="6">
        <v>637445</v>
      </c>
      <c r="D129" s="6">
        <v>5168</v>
      </c>
      <c r="E129" s="8">
        <v>82.443165128000004</v>
      </c>
      <c r="F129" s="8">
        <v>82.087480557999996</v>
      </c>
      <c r="G129" s="8">
        <v>82.798849696999994</v>
      </c>
      <c r="H129" s="8">
        <v>3.2931984900000003E-2</v>
      </c>
      <c r="I129" s="8">
        <v>0.18147171919999999</v>
      </c>
      <c r="J129" s="6" t="s">
        <v>66</v>
      </c>
      <c r="K129" s="6" t="s">
        <v>66</v>
      </c>
      <c r="L129" s="6" t="s">
        <v>66</v>
      </c>
    </row>
    <row r="130" spans="1:12" x14ac:dyDescent="0.25">
      <c r="A130" s="6" t="s">
        <v>68</v>
      </c>
      <c r="B130" s="6" t="s">
        <v>6</v>
      </c>
      <c r="C130" s="6">
        <v>647270</v>
      </c>
      <c r="D130" s="6">
        <v>5043</v>
      </c>
      <c r="E130" s="8">
        <v>82.731650306999995</v>
      </c>
      <c r="F130" s="8">
        <v>82.371585062999998</v>
      </c>
      <c r="G130" s="8">
        <v>83.091715551999997</v>
      </c>
      <c r="H130" s="8">
        <v>3.3748172799999997E-2</v>
      </c>
      <c r="I130" s="8">
        <v>0.18370675759999999</v>
      </c>
      <c r="J130" s="6" t="s">
        <v>66</v>
      </c>
      <c r="K130" s="6" t="s">
        <v>66</v>
      </c>
      <c r="L130" s="6" t="s">
        <v>66</v>
      </c>
    </row>
    <row r="131" spans="1:12" x14ac:dyDescent="0.25">
      <c r="A131" s="6" t="s">
        <v>68</v>
      </c>
      <c r="B131" s="6" t="s">
        <v>6</v>
      </c>
      <c r="C131" s="6">
        <v>655755</v>
      </c>
      <c r="D131" s="6">
        <v>4945</v>
      </c>
      <c r="E131" s="8">
        <v>83.293830654999994</v>
      </c>
      <c r="F131" s="8">
        <v>82.944872859</v>
      </c>
      <c r="G131" s="8">
        <v>83.642788451000001</v>
      </c>
      <c r="H131" s="8">
        <v>3.1698131900000003E-2</v>
      </c>
      <c r="I131" s="8">
        <v>0.17803969189999999</v>
      </c>
      <c r="J131" s="6" t="s">
        <v>66</v>
      </c>
      <c r="K131" s="6" t="s">
        <v>66</v>
      </c>
      <c r="L131" s="6" t="s">
        <v>66</v>
      </c>
    </row>
    <row r="132" spans="1:12" x14ac:dyDescent="0.25">
      <c r="A132" s="6" t="s">
        <v>68</v>
      </c>
      <c r="B132" s="6" t="s">
        <v>6</v>
      </c>
      <c r="C132" s="6">
        <v>662882</v>
      </c>
      <c r="D132" s="6">
        <v>5256</v>
      </c>
      <c r="E132" s="8">
        <v>82.723767694000003</v>
      </c>
      <c r="F132" s="8">
        <v>82.376919161999993</v>
      </c>
      <c r="G132" s="8">
        <v>83.070616225999999</v>
      </c>
      <c r="H132" s="8">
        <v>3.1316093400000002E-2</v>
      </c>
      <c r="I132" s="8">
        <v>0.17696353679999999</v>
      </c>
      <c r="J132" s="6" t="s">
        <v>66</v>
      </c>
      <c r="K132" s="6" t="s">
        <v>66</v>
      </c>
      <c r="L132" s="6" t="s">
        <v>66</v>
      </c>
    </row>
    <row r="133" spans="1:12" x14ac:dyDescent="0.25">
      <c r="A133" s="6" t="s">
        <v>68</v>
      </c>
      <c r="B133" s="6" t="s">
        <v>6</v>
      </c>
      <c r="C133" s="6">
        <v>669971</v>
      </c>
      <c r="D133" s="6">
        <v>5351</v>
      </c>
      <c r="E133" s="8">
        <v>82.625560276000002</v>
      </c>
      <c r="F133" s="8">
        <v>82.279470752999998</v>
      </c>
      <c r="G133" s="8">
        <v>82.971649799000005</v>
      </c>
      <c r="H133" s="8">
        <v>3.1179185200000001E-2</v>
      </c>
      <c r="I133" s="8">
        <v>0.17657628719999999</v>
      </c>
      <c r="J133" s="6" t="s">
        <v>66</v>
      </c>
      <c r="K133" s="6" t="s">
        <v>66</v>
      </c>
      <c r="L133" s="6" t="s">
        <v>66</v>
      </c>
    </row>
    <row r="134" spans="1:12" x14ac:dyDescent="0.25">
      <c r="A134" s="6" t="s">
        <v>68</v>
      </c>
      <c r="B134" s="6" t="s">
        <v>6</v>
      </c>
      <c r="C134" s="6">
        <v>680043</v>
      </c>
      <c r="D134" s="6">
        <v>5282</v>
      </c>
      <c r="E134" s="8">
        <v>82.796623995000004</v>
      </c>
      <c r="F134" s="8">
        <v>82.450946743000003</v>
      </c>
      <c r="G134" s="8">
        <v>83.142301247000006</v>
      </c>
      <c r="H134" s="8">
        <v>3.1104946500000001E-2</v>
      </c>
      <c r="I134" s="8">
        <v>0.17636594480000001</v>
      </c>
      <c r="J134" s="6" t="s">
        <v>66</v>
      </c>
      <c r="K134" s="6" t="s">
        <v>66</v>
      </c>
      <c r="L134" s="6" t="s">
        <v>66</v>
      </c>
    </row>
    <row r="135" spans="1:12" x14ac:dyDescent="0.25">
      <c r="A135" s="6" t="s">
        <v>68</v>
      </c>
      <c r="B135" s="6" t="s">
        <v>6</v>
      </c>
      <c r="C135" s="6">
        <v>687758</v>
      </c>
      <c r="D135" s="6">
        <v>5411</v>
      </c>
      <c r="E135" s="8">
        <v>82.650893775</v>
      </c>
      <c r="F135" s="8">
        <v>82.304585618000004</v>
      </c>
      <c r="G135" s="8">
        <v>82.997201931000006</v>
      </c>
      <c r="H135" s="8">
        <v>3.1218591E-2</v>
      </c>
      <c r="I135" s="8">
        <v>0.17668783490000001</v>
      </c>
      <c r="J135" s="6" t="s">
        <v>66</v>
      </c>
      <c r="K135" s="6" t="s">
        <v>66</v>
      </c>
      <c r="L135" s="6" t="s">
        <v>66</v>
      </c>
    </row>
    <row r="136" spans="1:12" x14ac:dyDescent="0.25">
      <c r="A136" s="6" t="s">
        <v>68</v>
      </c>
      <c r="B136" s="6" t="s">
        <v>6</v>
      </c>
      <c r="C136" s="6">
        <v>689418</v>
      </c>
      <c r="D136" s="6">
        <v>5390</v>
      </c>
      <c r="E136" s="8">
        <v>82.858395838999996</v>
      </c>
      <c r="F136" s="8">
        <v>82.512426278999996</v>
      </c>
      <c r="G136" s="8">
        <v>83.204365397999993</v>
      </c>
      <c r="H136" s="8">
        <v>3.1157574E-2</v>
      </c>
      <c r="I136" s="8">
        <v>0.1765150814</v>
      </c>
      <c r="J136" s="6" t="s">
        <v>66</v>
      </c>
      <c r="K136" s="6" t="s">
        <v>66</v>
      </c>
      <c r="L136" s="6" t="s">
        <v>66</v>
      </c>
    </row>
    <row r="137" spans="1:12" x14ac:dyDescent="0.25">
      <c r="A137" s="6" t="s">
        <v>68</v>
      </c>
      <c r="B137" s="6" t="s">
        <v>6</v>
      </c>
      <c r="C137" s="6">
        <v>696007</v>
      </c>
      <c r="D137" s="6">
        <v>5348</v>
      </c>
      <c r="E137" s="8">
        <v>83.110423378999997</v>
      </c>
      <c r="F137" s="8">
        <v>82.764146289999999</v>
      </c>
      <c r="G137" s="8">
        <v>83.456700467999994</v>
      </c>
      <c r="H137" s="8">
        <v>3.1212989999999999E-2</v>
      </c>
      <c r="I137" s="8">
        <v>0.17667198419999999</v>
      </c>
      <c r="J137" s="6" t="s">
        <v>66</v>
      </c>
      <c r="K137" s="6" t="s">
        <v>66</v>
      </c>
      <c r="L137" s="6" t="s">
        <v>66</v>
      </c>
    </row>
    <row r="138" spans="1:12" x14ac:dyDescent="0.25">
      <c r="A138" s="6" t="s">
        <v>68</v>
      </c>
      <c r="B138" s="6" t="s">
        <v>6</v>
      </c>
      <c r="C138" s="6">
        <v>699531</v>
      </c>
      <c r="D138" s="6">
        <v>5901</v>
      </c>
      <c r="E138" s="8">
        <v>81.947879853000003</v>
      </c>
      <c r="F138" s="8">
        <v>81.599627866000006</v>
      </c>
      <c r="G138" s="8">
        <v>82.296131841000005</v>
      </c>
      <c r="H138" s="8">
        <v>3.1570035000000003E-2</v>
      </c>
      <c r="I138" s="8">
        <v>0.1776795853</v>
      </c>
      <c r="J138" s="6" t="s">
        <v>66</v>
      </c>
      <c r="K138" s="6" t="s">
        <v>66</v>
      </c>
      <c r="L138" s="6" t="s">
        <v>66</v>
      </c>
    </row>
    <row r="139" spans="1:12" x14ac:dyDescent="0.25">
      <c r="A139" s="6" t="s">
        <v>68</v>
      </c>
      <c r="B139" s="6" t="s">
        <v>6</v>
      </c>
      <c r="C139" s="6">
        <v>711750</v>
      </c>
      <c r="D139" s="6">
        <v>5516</v>
      </c>
      <c r="E139" s="8">
        <v>82.896046471000005</v>
      </c>
      <c r="F139" s="8">
        <v>82.541739805999995</v>
      </c>
      <c r="G139" s="8">
        <v>83.250353136000001</v>
      </c>
      <c r="H139" s="8">
        <v>3.2677325399999999E-2</v>
      </c>
      <c r="I139" s="8">
        <v>0.18076870680000001</v>
      </c>
      <c r="J139" s="6" t="s">
        <v>66</v>
      </c>
      <c r="K139" s="6" t="s">
        <v>66</v>
      </c>
      <c r="L139" s="6" t="s">
        <v>66</v>
      </c>
    </row>
    <row r="140" spans="1:12" x14ac:dyDescent="0.25">
      <c r="A140" s="6" t="s">
        <v>68</v>
      </c>
      <c r="B140" s="6" t="s">
        <v>6</v>
      </c>
      <c r="C140" s="6">
        <v>723289</v>
      </c>
      <c r="D140" s="6">
        <v>5594</v>
      </c>
      <c r="E140" s="8">
        <v>83.336948176999996</v>
      </c>
      <c r="F140" s="8">
        <v>83.004660534999999</v>
      </c>
      <c r="G140" s="8">
        <v>83.669235818999994</v>
      </c>
      <c r="H140" s="8">
        <v>2.87419506E-2</v>
      </c>
      <c r="I140" s="8">
        <v>0.1695345114</v>
      </c>
      <c r="J140" s="6" t="s">
        <v>66</v>
      </c>
      <c r="K140" s="6" t="s">
        <v>66</v>
      </c>
      <c r="L140" s="6" t="s">
        <v>66</v>
      </c>
    </row>
    <row r="141" spans="1:12" ht="15.6" x14ac:dyDescent="0.3">
      <c r="A141" s="7" t="s">
        <v>68</v>
      </c>
      <c r="B141" s="7" t="s">
        <v>7</v>
      </c>
      <c r="C141" s="7">
        <v>2537</v>
      </c>
      <c r="D141" s="7">
        <v>204</v>
      </c>
      <c r="E141" s="14">
        <v>47.358312120000001</v>
      </c>
      <c r="F141" s="14">
        <v>36.845241727000001</v>
      </c>
      <c r="G141" s="14">
        <v>57.871382513999997</v>
      </c>
      <c r="H141" s="14">
        <v>28.770473007</v>
      </c>
      <c r="I141" s="14">
        <v>5.3638114252999998</v>
      </c>
      <c r="J141" s="7">
        <v>0.86404586750000001</v>
      </c>
      <c r="K141" s="7" t="s">
        <v>66</v>
      </c>
      <c r="L141" s="7" t="s">
        <v>66</v>
      </c>
    </row>
    <row r="142" spans="1:12" x14ac:dyDescent="0.25">
      <c r="A142" s="6" t="s">
        <v>68</v>
      </c>
      <c r="B142" s="6" t="s">
        <v>7</v>
      </c>
      <c r="C142" s="6">
        <v>2550</v>
      </c>
      <c r="D142" s="6">
        <v>189</v>
      </c>
      <c r="E142" s="8">
        <v>48.532904008999999</v>
      </c>
      <c r="F142" s="8">
        <v>38.977836877999998</v>
      </c>
      <c r="G142" s="8">
        <v>58.087971140000001</v>
      </c>
      <c r="H142" s="8">
        <v>23.765958944000001</v>
      </c>
      <c r="I142" s="8">
        <v>4.8750342504999997</v>
      </c>
      <c r="J142" s="6" t="s">
        <v>66</v>
      </c>
      <c r="K142" s="6" t="s">
        <v>66</v>
      </c>
      <c r="L142" s="6" t="s">
        <v>66</v>
      </c>
    </row>
    <row r="143" spans="1:12" x14ac:dyDescent="0.25">
      <c r="A143" s="6" t="s">
        <v>68</v>
      </c>
      <c r="B143" s="6" t="s">
        <v>7</v>
      </c>
      <c r="C143" s="6">
        <v>2346</v>
      </c>
      <c r="D143" s="6">
        <v>175</v>
      </c>
      <c r="E143" s="8">
        <v>44.440918867000001</v>
      </c>
      <c r="F143" s="8">
        <v>35.458544226000001</v>
      </c>
      <c r="G143" s="8">
        <v>53.423293508</v>
      </c>
      <c r="H143" s="8">
        <v>21.002461004000001</v>
      </c>
      <c r="I143" s="8">
        <v>4.5828442045999997</v>
      </c>
      <c r="J143" s="6" t="s">
        <v>66</v>
      </c>
      <c r="K143" s="6" t="s">
        <v>66</v>
      </c>
      <c r="L143" s="6" t="s">
        <v>66</v>
      </c>
    </row>
    <row r="144" spans="1:12" x14ac:dyDescent="0.25">
      <c r="A144" s="6" t="s">
        <v>68</v>
      </c>
      <c r="B144" s="6" t="s">
        <v>7</v>
      </c>
      <c r="C144" s="6">
        <v>2248</v>
      </c>
      <c r="D144" s="6">
        <v>163</v>
      </c>
      <c r="E144" s="8">
        <v>59.825012958000002</v>
      </c>
      <c r="F144" s="8">
        <v>54.231096870000002</v>
      </c>
      <c r="G144" s="8">
        <v>65.418929044999999</v>
      </c>
      <c r="H144" s="8">
        <v>8.1455375868999997</v>
      </c>
      <c r="I144" s="8">
        <v>2.8540388202</v>
      </c>
      <c r="J144" s="6" t="s">
        <v>66</v>
      </c>
      <c r="K144" s="6" t="s">
        <v>66</v>
      </c>
      <c r="L144" s="6" t="s">
        <v>66</v>
      </c>
    </row>
    <row r="145" spans="1:12" x14ac:dyDescent="0.25">
      <c r="A145" s="6" t="s">
        <v>68</v>
      </c>
      <c r="B145" s="6" t="s">
        <v>7</v>
      </c>
      <c r="C145" s="6">
        <v>2294</v>
      </c>
      <c r="D145" s="6">
        <v>152</v>
      </c>
      <c r="E145" s="8">
        <v>49.384688543999999</v>
      </c>
      <c r="F145" s="8">
        <v>39.863594921000001</v>
      </c>
      <c r="G145" s="8">
        <v>58.905782166999998</v>
      </c>
      <c r="H145" s="8">
        <v>23.597257334999998</v>
      </c>
      <c r="I145" s="8">
        <v>4.8577008279999996</v>
      </c>
      <c r="J145" s="6" t="s">
        <v>66</v>
      </c>
      <c r="K145" s="6" t="s">
        <v>66</v>
      </c>
      <c r="L145" s="6" t="s">
        <v>66</v>
      </c>
    </row>
    <row r="146" spans="1:12" x14ac:dyDescent="0.25">
      <c r="A146" s="6" t="s">
        <v>68</v>
      </c>
      <c r="B146" s="6" t="s">
        <v>7</v>
      </c>
      <c r="C146" s="6">
        <v>2814</v>
      </c>
      <c r="D146" s="6">
        <v>160</v>
      </c>
      <c r="E146" s="8">
        <v>46.488904763999997</v>
      </c>
      <c r="F146" s="8">
        <v>35.773651149000003</v>
      </c>
      <c r="G146" s="8">
        <v>57.204158378000002</v>
      </c>
      <c r="H146" s="8">
        <v>29.887718665000001</v>
      </c>
      <c r="I146" s="8">
        <v>5.4669661298000003</v>
      </c>
      <c r="J146" s="6" t="s">
        <v>66</v>
      </c>
      <c r="K146" s="6" t="s">
        <v>66</v>
      </c>
      <c r="L146" s="6" t="s">
        <v>66</v>
      </c>
    </row>
    <row r="147" spans="1:12" x14ac:dyDescent="0.25">
      <c r="A147" s="6" t="s">
        <v>68</v>
      </c>
      <c r="B147" s="6" t="s">
        <v>7</v>
      </c>
      <c r="C147" s="6">
        <v>2956</v>
      </c>
      <c r="D147" s="6">
        <v>141</v>
      </c>
      <c r="E147" s="8">
        <v>52.117786766999998</v>
      </c>
      <c r="F147" s="8">
        <v>43.531197255000002</v>
      </c>
      <c r="G147" s="8">
        <v>60.704376279000002</v>
      </c>
      <c r="H147" s="8">
        <v>19.192398856000001</v>
      </c>
      <c r="I147" s="8">
        <v>4.3809130163000001</v>
      </c>
      <c r="J147" s="6" t="s">
        <v>66</v>
      </c>
      <c r="K147" s="6" t="s">
        <v>66</v>
      </c>
      <c r="L147" s="6" t="s">
        <v>66</v>
      </c>
    </row>
    <row r="148" spans="1:12" x14ac:dyDescent="0.25">
      <c r="A148" s="6" t="s">
        <v>68</v>
      </c>
      <c r="B148" s="6" t="s">
        <v>7</v>
      </c>
      <c r="C148" s="6">
        <v>3176</v>
      </c>
      <c r="D148" s="6">
        <v>135</v>
      </c>
      <c r="E148" s="8">
        <v>57.916094436000002</v>
      </c>
      <c r="F148" s="8">
        <v>51.625241283999998</v>
      </c>
      <c r="G148" s="8">
        <v>64.206947587000002</v>
      </c>
      <c r="H148" s="8">
        <v>10.301653835</v>
      </c>
      <c r="I148" s="8">
        <v>3.2096189547999998</v>
      </c>
      <c r="J148" s="6" t="s">
        <v>66</v>
      </c>
      <c r="K148" s="6" t="s">
        <v>66</v>
      </c>
      <c r="L148" s="6" t="s">
        <v>66</v>
      </c>
    </row>
    <row r="149" spans="1:12" x14ac:dyDescent="0.25">
      <c r="A149" s="6" t="s">
        <v>68</v>
      </c>
      <c r="B149" s="6" t="s">
        <v>7</v>
      </c>
      <c r="C149" s="6">
        <v>3249</v>
      </c>
      <c r="D149" s="6">
        <v>131</v>
      </c>
      <c r="E149" s="8">
        <v>52.848669285</v>
      </c>
      <c r="F149" s="8">
        <v>43.658870780999997</v>
      </c>
      <c r="G149" s="8">
        <v>62.038467789000002</v>
      </c>
      <c r="H149" s="8">
        <v>21.983651747</v>
      </c>
      <c r="I149" s="8">
        <v>4.6886727063000002</v>
      </c>
      <c r="J149" s="6" t="s">
        <v>66</v>
      </c>
      <c r="K149" s="6" t="s">
        <v>66</v>
      </c>
      <c r="L149" s="6" t="s">
        <v>66</v>
      </c>
    </row>
    <row r="150" spans="1:12" x14ac:dyDescent="0.25">
      <c r="A150" s="6" t="s">
        <v>68</v>
      </c>
      <c r="B150" s="6" t="s">
        <v>7</v>
      </c>
      <c r="C150" s="6">
        <v>3204</v>
      </c>
      <c r="D150" s="6">
        <v>133</v>
      </c>
      <c r="E150" s="8">
        <v>58.401597244999998</v>
      </c>
      <c r="F150" s="8">
        <v>52.129655702999997</v>
      </c>
      <c r="G150" s="8">
        <v>64.673538786999998</v>
      </c>
      <c r="H150" s="8">
        <v>10.239809117</v>
      </c>
      <c r="I150" s="8">
        <v>3.1999701744000002</v>
      </c>
      <c r="J150" s="6" t="s">
        <v>66</v>
      </c>
      <c r="K150" s="6" t="s">
        <v>66</v>
      </c>
      <c r="L150" s="6" t="s">
        <v>66</v>
      </c>
    </row>
    <row r="151" spans="1:12" x14ac:dyDescent="0.25">
      <c r="A151" s="6" t="s">
        <v>68</v>
      </c>
      <c r="B151" s="6" t="s">
        <v>7</v>
      </c>
      <c r="C151" s="6">
        <v>3168</v>
      </c>
      <c r="D151" s="6">
        <v>140</v>
      </c>
      <c r="E151" s="8">
        <v>52.922817510000002</v>
      </c>
      <c r="F151" s="8">
        <v>44.964195109000002</v>
      </c>
      <c r="G151" s="8">
        <v>60.881439911999998</v>
      </c>
      <c r="H151" s="8">
        <v>16.487835936</v>
      </c>
      <c r="I151" s="8">
        <v>4.0605216334999996</v>
      </c>
      <c r="J151" s="6" t="s">
        <v>66</v>
      </c>
      <c r="K151" s="6" t="s">
        <v>66</v>
      </c>
      <c r="L151" s="6" t="s">
        <v>66</v>
      </c>
    </row>
    <row r="152" spans="1:12" x14ac:dyDescent="0.25">
      <c r="A152" s="6" t="s">
        <v>68</v>
      </c>
      <c r="B152" s="6" t="s">
        <v>7</v>
      </c>
      <c r="C152" s="6">
        <v>3218</v>
      </c>
      <c r="D152" s="6">
        <v>121</v>
      </c>
      <c r="E152" s="8">
        <v>60.564665296000001</v>
      </c>
      <c r="F152" s="8">
        <v>54.090055360999997</v>
      </c>
      <c r="G152" s="8">
        <v>67.039275231000005</v>
      </c>
      <c r="H152" s="8">
        <v>10.912269317</v>
      </c>
      <c r="I152" s="8">
        <v>3.3033724158000002</v>
      </c>
      <c r="J152" s="6" t="s">
        <v>66</v>
      </c>
      <c r="K152" s="6" t="s">
        <v>66</v>
      </c>
      <c r="L152" s="6" t="s">
        <v>66</v>
      </c>
    </row>
    <row r="153" spans="1:12" x14ac:dyDescent="0.25">
      <c r="A153" s="6" t="s">
        <v>68</v>
      </c>
      <c r="B153" s="6" t="s">
        <v>7</v>
      </c>
      <c r="C153" s="6">
        <v>3090</v>
      </c>
      <c r="D153" s="6">
        <v>143</v>
      </c>
      <c r="E153" s="8">
        <v>57.786235873000003</v>
      </c>
      <c r="F153" s="8">
        <v>53.046249830000001</v>
      </c>
      <c r="G153" s="8">
        <v>62.526221915000001</v>
      </c>
      <c r="H153" s="8">
        <v>5.848466181</v>
      </c>
      <c r="I153" s="8">
        <v>2.4183602256999999</v>
      </c>
      <c r="J153" s="6" t="s">
        <v>66</v>
      </c>
      <c r="K153" s="6" t="s">
        <v>66</v>
      </c>
      <c r="L153" s="6" t="s">
        <v>66</v>
      </c>
    </row>
    <row r="154" spans="1:12" x14ac:dyDescent="0.25">
      <c r="A154" s="6" t="s">
        <v>68</v>
      </c>
      <c r="B154" s="6" t="s">
        <v>7</v>
      </c>
      <c r="C154" s="6">
        <v>3085</v>
      </c>
      <c r="D154" s="6">
        <v>149</v>
      </c>
      <c r="E154" s="8">
        <v>52.080623914999997</v>
      </c>
      <c r="F154" s="8">
        <v>45.692946540000001</v>
      </c>
      <c r="G154" s="8">
        <v>58.468301289000003</v>
      </c>
      <c r="H154" s="8">
        <v>10.621205290000001</v>
      </c>
      <c r="I154" s="8">
        <v>3.2590190685999998</v>
      </c>
      <c r="J154" s="6" t="s">
        <v>66</v>
      </c>
      <c r="K154" s="6" t="s">
        <v>66</v>
      </c>
      <c r="L154" s="6" t="s">
        <v>66</v>
      </c>
    </row>
    <row r="155" spans="1:12" x14ac:dyDescent="0.25">
      <c r="A155" s="6" t="s">
        <v>68</v>
      </c>
      <c r="B155" s="6" t="s">
        <v>7</v>
      </c>
      <c r="C155" s="6">
        <v>2998</v>
      </c>
      <c r="D155" s="6">
        <v>155</v>
      </c>
      <c r="E155" s="8">
        <v>50.901836832999997</v>
      </c>
      <c r="F155" s="8">
        <v>40.363205045000001</v>
      </c>
      <c r="G155" s="8">
        <v>61.440468621000001</v>
      </c>
      <c r="H155" s="8">
        <v>28.910547680000001</v>
      </c>
      <c r="I155" s="8">
        <v>5.3768529532000002</v>
      </c>
      <c r="J155" s="6" t="s">
        <v>66</v>
      </c>
      <c r="K155" s="6" t="s">
        <v>66</v>
      </c>
      <c r="L155" s="6" t="s">
        <v>66</v>
      </c>
    </row>
    <row r="156" spans="1:12" x14ac:dyDescent="0.25">
      <c r="A156" s="6" t="s">
        <v>68</v>
      </c>
      <c r="B156" s="6" t="s">
        <v>7</v>
      </c>
      <c r="C156" s="6">
        <v>2945</v>
      </c>
      <c r="D156" s="6">
        <v>148</v>
      </c>
      <c r="E156" s="8">
        <v>53.444173824000003</v>
      </c>
      <c r="F156" s="8">
        <v>46.038314485000001</v>
      </c>
      <c r="G156" s="8">
        <v>60.850033162999999</v>
      </c>
      <c r="H156" s="8">
        <v>14.277059700000001</v>
      </c>
      <c r="I156" s="8">
        <v>3.7784996625999998</v>
      </c>
      <c r="J156" s="6" t="s">
        <v>66</v>
      </c>
      <c r="K156" s="6" t="s">
        <v>66</v>
      </c>
      <c r="L156" s="6" t="s">
        <v>66</v>
      </c>
    </row>
    <row r="157" spans="1:12" x14ac:dyDescent="0.25">
      <c r="A157" s="6" t="s">
        <v>68</v>
      </c>
      <c r="B157" s="6" t="s">
        <v>7</v>
      </c>
      <c r="C157" s="6">
        <v>2892</v>
      </c>
      <c r="D157" s="6">
        <v>154</v>
      </c>
      <c r="E157" s="8">
        <v>50.19881608</v>
      </c>
      <c r="F157" s="8">
        <v>43.452194657</v>
      </c>
      <c r="G157" s="8">
        <v>56.945437503999997</v>
      </c>
      <c r="H157" s="8">
        <v>11.848422696</v>
      </c>
      <c r="I157" s="8">
        <v>3.4421537873000001</v>
      </c>
      <c r="J157" s="6" t="s">
        <v>66</v>
      </c>
      <c r="K157" s="6" t="s">
        <v>66</v>
      </c>
      <c r="L157" s="6" t="s">
        <v>66</v>
      </c>
    </row>
    <row r="158" spans="1:12" x14ac:dyDescent="0.25">
      <c r="A158" s="6" t="s">
        <v>68</v>
      </c>
      <c r="B158" s="6" t="s">
        <v>7</v>
      </c>
      <c r="C158" s="6">
        <v>2790</v>
      </c>
      <c r="D158" s="6">
        <v>166</v>
      </c>
      <c r="E158" s="8">
        <v>48.645558291</v>
      </c>
      <c r="F158" s="8">
        <v>40.797617629000001</v>
      </c>
      <c r="G158" s="8">
        <v>56.493498953</v>
      </c>
      <c r="H158" s="8">
        <v>16.032427278</v>
      </c>
      <c r="I158" s="8">
        <v>4.0040513580999999</v>
      </c>
      <c r="J158" s="6" t="s">
        <v>66</v>
      </c>
      <c r="K158" s="6" t="s">
        <v>66</v>
      </c>
      <c r="L158" s="6" t="s">
        <v>66</v>
      </c>
    </row>
    <row r="159" spans="1:12" x14ac:dyDescent="0.25">
      <c r="A159" s="6" t="s">
        <v>68</v>
      </c>
      <c r="B159" s="6" t="s">
        <v>7</v>
      </c>
      <c r="C159" s="6">
        <v>2755</v>
      </c>
      <c r="D159" s="6">
        <v>152</v>
      </c>
      <c r="E159" s="8">
        <v>48.842821489999999</v>
      </c>
      <c r="F159" s="8">
        <v>42.549729863000003</v>
      </c>
      <c r="G159" s="8">
        <v>55.135913117999998</v>
      </c>
      <c r="H159" s="8">
        <v>10.308986421</v>
      </c>
      <c r="I159" s="8">
        <v>3.2107610344999999</v>
      </c>
      <c r="J159" s="6" t="s">
        <v>66</v>
      </c>
      <c r="K159" s="6" t="s">
        <v>66</v>
      </c>
      <c r="L159" s="6" t="s">
        <v>66</v>
      </c>
    </row>
    <row r="160" spans="1:12" x14ac:dyDescent="0.25">
      <c r="A160" s="6" t="s">
        <v>68</v>
      </c>
      <c r="B160" s="6" t="s">
        <v>7</v>
      </c>
      <c r="C160" s="6">
        <v>2691</v>
      </c>
      <c r="D160" s="6">
        <v>166</v>
      </c>
      <c r="E160" s="8">
        <v>47.309780293999999</v>
      </c>
      <c r="F160" s="8">
        <v>40.902698424999997</v>
      </c>
      <c r="G160" s="8">
        <v>53.716862163999998</v>
      </c>
      <c r="H160" s="8">
        <v>10.685833528</v>
      </c>
      <c r="I160" s="8">
        <v>3.2689193210999998</v>
      </c>
      <c r="J160" s="6" t="s">
        <v>66</v>
      </c>
      <c r="K160" s="6" t="s">
        <v>66</v>
      </c>
      <c r="L160" s="6" t="s">
        <v>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8"/>
  <sheetViews>
    <sheetView workbookViewId="0">
      <selection activeCell="C53" sqref="C53:C54"/>
    </sheetView>
  </sheetViews>
  <sheetFormatPr defaultColWidth="8.88671875" defaultRowHeight="15" x14ac:dyDescent="0.25"/>
  <cols>
    <col min="1" max="1" width="25.88671875" style="6" bestFit="1" customWidth="1"/>
    <col min="2" max="2" width="8.88671875" style="6"/>
    <col min="3" max="3" width="95.88671875" style="6" customWidth="1"/>
    <col min="4" max="16384" width="8.88671875" style="6"/>
  </cols>
  <sheetData>
    <row r="1" spans="1:3" ht="15.6" x14ac:dyDescent="0.3">
      <c r="A1" s="7" t="s">
        <v>32</v>
      </c>
      <c r="B1" s="7" t="s">
        <v>33</v>
      </c>
      <c r="C1" s="7" t="s">
        <v>34</v>
      </c>
    </row>
    <row r="2" spans="1:3" x14ac:dyDescent="0.25">
      <c r="A2" s="6" t="s">
        <v>35</v>
      </c>
      <c r="B2" s="6">
        <f>IF('Graph Data'!Y3="*",1,0)</f>
        <v>1</v>
      </c>
      <c r="C2" s="6" t="str">
        <f>IF(OR(B2&gt;0,B$7&gt;0),"*   statistically significant linear trend over time","")</f>
        <v>*   statistically significant linear trend over time</v>
      </c>
    </row>
    <row r="3" spans="1:3" x14ac:dyDescent="0.25">
      <c r="A3" s="6" t="s">
        <v>36</v>
      </c>
      <c r="B3" s="6">
        <f>IF('Graph Data'!Y4="*",1,0)</f>
        <v>1</v>
      </c>
      <c r="C3" s="6" t="str">
        <f>IF(OR(B3&gt;0,B$7&gt;0),"*   statistically significant linear trend over time","")</f>
        <v>*   statistically significant linear trend over time</v>
      </c>
    </row>
    <row r="4" spans="1:3" x14ac:dyDescent="0.25">
      <c r="A4" s="6" t="s">
        <v>37</v>
      </c>
      <c r="B4" s="6">
        <f>IF('Graph Data'!Y5="*",1,0)</f>
        <v>0</v>
      </c>
      <c r="C4" s="6" t="str">
        <f>IF(OR(B4&gt;0,B$7&gt;0),"*   statistically significant linear trend over time","")</f>
        <v>*   statistically significant linear trend over time</v>
      </c>
    </row>
    <row r="5" spans="1:3" x14ac:dyDescent="0.25">
      <c r="A5" s="6" t="s">
        <v>38</v>
      </c>
      <c r="B5" s="6">
        <f>IF('Graph Data'!Y6="*",1,0)</f>
        <v>0</v>
      </c>
      <c r="C5" s="6" t="str">
        <f>IF(OR(B5&gt;0,B$7&gt;0),"*   statistically significant linear trend over time","")</f>
        <v>*   statistically significant linear trend over time</v>
      </c>
    </row>
    <row r="6" spans="1:3" x14ac:dyDescent="0.25">
      <c r="A6" s="6" t="s">
        <v>39</v>
      </c>
      <c r="B6" s="6">
        <f>IF('Graph Data'!Y7="*",1,0)</f>
        <v>0</v>
      </c>
      <c r="C6" s="6" t="str">
        <f>IF(OR(B6&gt;0,B$7&gt;0),"*   statistically significant linear trend over time","")</f>
        <v>*   statistically significant linear trend over time</v>
      </c>
    </row>
    <row r="7" spans="1:3" x14ac:dyDescent="0.25">
      <c r="A7" s="6" t="s">
        <v>13</v>
      </c>
      <c r="B7" s="6">
        <f>IF('Graph Data'!Y8="*",1,0)</f>
        <v>1</v>
      </c>
      <c r="C7" s="6" t="str">
        <f>IF(B7&gt;0,"*   statistically significant linear trend over time","")</f>
        <v>*   statistically significant linear trend over time</v>
      </c>
    </row>
    <row r="8" spans="1:3" x14ac:dyDescent="0.25">
      <c r="A8" s="6" t="s">
        <v>40</v>
      </c>
      <c r="B8" s="6">
        <f>SUM(B2:B7)</f>
        <v>3</v>
      </c>
      <c r="C8" s="6" t="str">
        <f>IF(B8&gt;0,"*   statistically significant linear trend over time","")</f>
        <v>*   statistically significant linear trend over time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Table</vt:lpstr>
      <vt:lpstr>Graph Data</vt:lpstr>
      <vt:lpstr>Table Data</vt:lpstr>
      <vt:lpstr>Raw Data</vt:lpstr>
      <vt:lpstr>Dashboard</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RHA-Chapter3-LE-Female-Trend20yrs</dc:title>
  <dc:creator>Jessica Jarmasz</dc:creator>
  <cp:lastModifiedBy>Lindsey Dahl</cp:lastModifiedBy>
  <cp:lastPrinted>2019-06-10T14:14:55Z</cp:lastPrinted>
  <dcterms:created xsi:type="dcterms:W3CDTF">2018-10-26T21:38:11Z</dcterms:created>
  <dcterms:modified xsi:type="dcterms:W3CDTF">2025-12-04T16:17:34Z</dcterms:modified>
</cp:coreProperties>
</file>